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MS Files to Production/MS to Send/Sent 04062020/BLTN18-240 Peng et al/"/>
    </mc:Choice>
  </mc:AlternateContent>
  <xr:revisionPtr revIDLastSave="0" documentId="8_{CF97A66A-61C0-9549-A6B7-E05A5118B92A}" xr6:coauthVersionLast="45" xr6:coauthVersionMax="45" xr10:uidLastSave="{00000000-0000-0000-0000-000000000000}"/>
  <bookViews>
    <workbookView xWindow="3180" yWindow="2060" windowWidth="27640" windowHeight="16940" xr2:uid="{2F2B6AE1-6D3E-CF48-ADB0-2914262492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7" i="1" l="1"/>
  <c r="AC37" i="1"/>
  <c r="AD36" i="1"/>
  <c r="AC36" i="1"/>
  <c r="AD35" i="1"/>
  <c r="AC35" i="1"/>
  <c r="AD34" i="1"/>
  <c r="AC34" i="1"/>
  <c r="AC33" i="1"/>
  <c r="AB33" i="1"/>
  <c r="AA33" i="1"/>
  <c r="AD33" i="1" s="1"/>
  <c r="AD32" i="1"/>
  <c r="AC32" i="1"/>
  <c r="AD31" i="1"/>
  <c r="AC31" i="1"/>
  <c r="AD30" i="1"/>
  <c r="AC30" i="1"/>
  <c r="AD29" i="1"/>
  <c r="AC29" i="1"/>
  <c r="AD28" i="1"/>
  <c r="AC28" i="1"/>
  <c r="AD27" i="1"/>
  <c r="AC27" i="1"/>
  <c r="AB27" i="1"/>
  <c r="AA27" i="1"/>
  <c r="AC26" i="1"/>
  <c r="AB26" i="1"/>
  <c r="AA26" i="1"/>
  <c r="AD26" i="1" s="1"/>
  <c r="AC25" i="1"/>
  <c r="AB25" i="1"/>
  <c r="AA25" i="1"/>
  <c r="AD25" i="1" s="1"/>
  <c r="AD24" i="1"/>
  <c r="AC24" i="1"/>
  <c r="AB24" i="1"/>
  <c r="AA24" i="1"/>
  <c r="AC23" i="1"/>
  <c r="AB23" i="1"/>
  <c r="AA23" i="1"/>
  <c r="AD23" i="1" s="1"/>
  <c r="AC22" i="1"/>
  <c r="AB22" i="1"/>
  <c r="AA22" i="1"/>
  <c r="AD22" i="1" s="1"/>
  <c r="AD21" i="1"/>
  <c r="AC21" i="1"/>
  <c r="AB21" i="1"/>
  <c r="AA21" i="1"/>
  <c r="AC20" i="1"/>
  <c r="AB20" i="1"/>
  <c r="AA20" i="1"/>
  <c r="AD20" i="1" s="1"/>
  <c r="AD19" i="1"/>
  <c r="AC19" i="1"/>
  <c r="AC18" i="1"/>
  <c r="AB18" i="1"/>
  <c r="AA18" i="1"/>
  <c r="AD18" i="1" s="1"/>
  <c r="AD17" i="1"/>
  <c r="AC17" i="1"/>
  <c r="AD16" i="1"/>
  <c r="AC16" i="1"/>
  <c r="AC15" i="1"/>
  <c r="AB15" i="1"/>
  <c r="AA15" i="1"/>
  <c r="AD14" i="1"/>
  <c r="AC14" i="1"/>
  <c r="AD13" i="1"/>
  <c r="AC13" i="1"/>
  <c r="AD12" i="1"/>
  <c r="AC12" i="1"/>
  <c r="AD11" i="1"/>
  <c r="AC11" i="1"/>
  <c r="AD10" i="1"/>
  <c r="AC10" i="1"/>
  <c r="AC9" i="1"/>
  <c r="AB9" i="1"/>
  <c r="AA9" i="1"/>
  <c r="AD9" i="1" s="1"/>
  <c r="AD8" i="1"/>
  <c r="AC8" i="1"/>
  <c r="AD7" i="1"/>
  <c r="AC7" i="1"/>
  <c r="AB7" i="1"/>
  <c r="AA7" i="1"/>
  <c r="AD6" i="1"/>
  <c r="AC6" i="1"/>
  <c r="AC5" i="1"/>
  <c r="AB5" i="1"/>
  <c r="AA5" i="1"/>
  <c r="AD4" i="1"/>
  <c r="AC4" i="1"/>
  <c r="AD3" i="1"/>
  <c r="AC3" i="1"/>
</calcChain>
</file>

<file path=xl/sharedStrings.xml><?xml version="1.0" encoding="utf-8"?>
<sst xmlns="http://schemas.openxmlformats.org/spreadsheetml/2006/main" count="50" uniqueCount="50">
  <si>
    <t>Sample ID</t>
  </si>
  <si>
    <t>Depth (ft)</t>
  </si>
  <si>
    <t>TOC (wt%)</t>
  </si>
  <si>
    <t>Point count extrabasinal grain content (vol%)</t>
  </si>
  <si>
    <t>Point count intrabasinal grain content (vol%)</t>
  </si>
  <si>
    <t>Point count authgenic components (vol%)</t>
  </si>
  <si>
    <t>Calculated petrographic parameters</t>
  </si>
  <si>
    <t>XRF data whole-rock elemental composition by XRF (wt%)</t>
  </si>
  <si>
    <t>GRI Analysis</t>
  </si>
  <si>
    <t>Detrital Quartz</t>
  </si>
  <si>
    <t>Detrital K-feldspar</t>
  </si>
  <si>
    <t>Detrital albite</t>
  </si>
  <si>
    <t>K-mica</t>
  </si>
  <si>
    <t>Fe,Mg mica</t>
  </si>
  <si>
    <t>Lithic fragments</t>
  </si>
  <si>
    <t>K-rich matrix</t>
  </si>
  <si>
    <t>Detrital calcite particles</t>
  </si>
  <si>
    <t>Clay-rich peloids</t>
  </si>
  <si>
    <t>Ca-phosphate peloids</t>
  </si>
  <si>
    <t>Organic matter</t>
  </si>
  <si>
    <t>Agglutinated skeletal</t>
  </si>
  <si>
    <t>Biogenic siliceous allochems</t>
  </si>
  <si>
    <t>Dolomite crystals</t>
  </si>
  <si>
    <t>Quartz (intergranular cement)</t>
  </si>
  <si>
    <t>Dolomite replacement</t>
  </si>
  <si>
    <t>Ankerite</t>
  </si>
  <si>
    <t>Siderite</t>
  </si>
  <si>
    <t>Kaolinite cement</t>
  </si>
  <si>
    <t>Pyrite framboids</t>
  </si>
  <si>
    <t>Pyrite replacement</t>
  </si>
  <si>
    <t>Albite replacement</t>
  </si>
  <si>
    <t>Grain total (vol%)</t>
  </si>
  <si>
    <t>Extra-basinal grains (vol%)</t>
  </si>
  <si>
    <t>Intra-basinal grains (vol%)</t>
  </si>
  <si>
    <t>Authigenic components (vol%)</t>
  </si>
  <si>
    <t>E/I</t>
  </si>
  <si>
    <t>%Na</t>
  </si>
  <si>
    <t>%Mg</t>
  </si>
  <si>
    <t>%Al</t>
  </si>
  <si>
    <t>%Si</t>
  </si>
  <si>
    <t>%P</t>
  </si>
  <si>
    <t>%S</t>
  </si>
  <si>
    <t>%K</t>
  </si>
  <si>
    <t>%Ca</t>
  </si>
  <si>
    <t>%Ti</t>
  </si>
  <si>
    <t>%Fe</t>
  </si>
  <si>
    <t>Ni (ppm)</t>
  </si>
  <si>
    <t>Gas-Filled Porosity (%)</t>
  </si>
  <si>
    <t>He porosity (%)</t>
  </si>
  <si>
    <t>Pressure-Decay Permeabil-ity (mD)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</si>
</sst>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E+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165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6C7B-96F1-2E4B-861F-780B947DD736}">
  <dimension ref="A1:AR37"/>
  <sheetViews>
    <sheetView tabSelected="1" workbookViewId="0">
      <selection sqref="A1:AR37"/>
    </sheetView>
  </sheetViews>
  <sheetFormatPr baseColWidth="10" defaultRowHeight="16" x14ac:dyDescent="0.2"/>
  <sheetData>
    <row r="1" spans="1:44" x14ac:dyDescent="0.2">
      <c r="A1" s="1" t="s">
        <v>0</v>
      </c>
      <c r="B1" s="1" t="s">
        <v>1</v>
      </c>
      <c r="C1" s="2" t="s">
        <v>2</v>
      </c>
      <c r="D1" s="3" t="s">
        <v>3</v>
      </c>
      <c r="E1" s="3"/>
      <c r="F1" s="3"/>
      <c r="G1" s="3"/>
      <c r="H1" s="3"/>
      <c r="I1" s="3"/>
      <c r="J1" s="3"/>
      <c r="K1" s="3"/>
      <c r="L1" s="3" t="s">
        <v>4</v>
      </c>
      <c r="M1" s="3"/>
      <c r="N1" s="3"/>
      <c r="O1" s="3"/>
      <c r="P1" s="3"/>
      <c r="Q1" s="3" t="s">
        <v>5</v>
      </c>
      <c r="R1" s="3"/>
      <c r="S1" s="3"/>
      <c r="T1" s="3"/>
      <c r="U1" s="3"/>
      <c r="V1" s="3"/>
      <c r="W1" s="3"/>
      <c r="X1" s="3"/>
      <c r="Y1" s="3"/>
      <c r="Z1" s="3" t="s">
        <v>6</v>
      </c>
      <c r="AA1" s="3"/>
      <c r="AB1" s="3"/>
      <c r="AC1" s="3"/>
      <c r="AD1" s="3"/>
      <c r="AE1" s="3" t="s">
        <v>7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 t="s">
        <v>8</v>
      </c>
      <c r="AQ1" s="3"/>
      <c r="AR1" s="3"/>
    </row>
    <row r="2" spans="1:44" ht="60" x14ac:dyDescent="0.2">
      <c r="A2" s="1"/>
      <c r="B2" s="1"/>
      <c r="C2" s="4"/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5" t="s">
        <v>14</v>
      </c>
      <c r="J2" s="5" t="s">
        <v>15</v>
      </c>
      <c r="K2" s="5" t="s">
        <v>16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5" t="s">
        <v>28</v>
      </c>
      <c r="X2" s="5" t="s">
        <v>29</v>
      </c>
      <c r="Y2" s="5" t="s">
        <v>30</v>
      </c>
      <c r="Z2" s="5" t="s">
        <v>31</v>
      </c>
      <c r="AA2" s="5" t="s">
        <v>32</v>
      </c>
      <c r="AB2" s="5" t="s">
        <v>33</v>
      </c>
      <c r="AC2" s="6" t="s">
        <v>34</v>
      </c>
      <c r="AD2" s="5" t="s">
        <v>35</v>
      </c>
      <c r="AE2" s="5" t="s">
        <v>36</v>
      </c>
      <c r="AF2" s="5" t="s">
        <v>37</v>
      </c>
      <c r="AG2" s="5" t="s">
        <v>38</v>
      </c>
      <c r="AH2" s="5" t="s">
        <v>39</v>
      </c>
      <c r="AI2" s="5" t="s">
        <v>40</v>
      </c>
      <c r="AJ2" s="5" t="s">
        <v>41</v>
      </c>
      <c r="AK2" s="5" t="s">
        <v>42</v>
      </c>
      <c r="AL2" s="5" t="s">
        <v>43</v>
      </c>
      <c r="AM2" s="5" t="s">
        <v>44</v>
      </c>
      <c r="AN2" s="5" t="s">
        <v>45</v>
      </c>
      <c r="AO2" s="5" t="s">
        <v>46</v>
      </c>
      <c r="AP2" s="7" t="s">
        <v>47</v>
      </c>
      <c r="AQ2" s="7" t="s">
        <v>48</v>
      </c>
      <c r="AR2" s="7" t="s">
        <v>49</v>
      </c>
    </row>
    <row r="3" spans="1:44" x14ac:dyDescent="0.2">
      <c r="A3" s="5">
        <v>1</v>
      </c>
      <c r="B3" s="8">
        <v>7875.2</v>
      </c>
      <c r="C3" s="9">
        <v>8.32</v>
      </c>
      <c r="D3" s="10">
        <v>0.152139303482587</v>
      </c>
      <c r="E3" s="10">
        <v>2.487562189054725E-3</v>
      </c>
      <c r="F3" s="10">
        <v>4.9888059701492501E-2</v>
      </c>
      <c r="G3" s="10">
        <v>4.7388059701492499E-2</v>
      </c>
      <c r="H3" s="10">
        <v>7.4875621890547247E-3</v>
      </c>
      <c r="I3" s="10">
        <v>5.0000000000000001E-3</v>
      </c>
      <c r="J3" s="10">
        <v>0.48364427860696502</v>
      </c>
      <c r="K3" s="10">
        <v>2.5000000000000001E-3</v>
      </c>
      <c r="L3" s="10">
        <v>0.11221393034825849</v>
      </c>
      <c r="M3" s="10">
        <v>0</v>
      </c>
      <c r="N3" s="10">
        <v>7.2338308457711401E-2</v>
      </c>
      <c r="O3" s="10">
        <v>2.2499999999999999E-2</v>
      </c>
      <c r="P3" s="10">
        <v>5.0000000000000001E-3</v>
      </c>
      <c r="Q3" s="10">
        <v>7.4626865671641503E-3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2.2487562189054726E-2</v>
      </c>
      <c r="X3" s="10">
        <v>4.97512437810945E-3</v>
      </c>
      <c r="Y3" s="10">
        <v>2.487562189054725E-3</v>
      </c>
      <c r="Z3" s="10">
        <v>0.96258706467661626</v>
      </c>
      <c r="AA3" s="10">
        <v>0.75053482587064635</v>
      </c>
      <c r="AB3" s="10">
        <v>0.21205223880596988</v>
      </c>
      <c r="AC3" s="10">
        <f t="shared" ref="AC3:AC37" si="0">SUM(Q3:Y3)</f>
        <v>3.7412935323383051E-2</v>
      </c>
      <c r="AD3" s="11">
        <f>AA3/AB3</f>
        <v>3.5393864742800192</v>
      </c>
      <c r="AE3" s="12">
        <v>0.33724063247152725</v>
      </c>
      <c r="AF3" s="12">
        <v>0.11642075322100973</v>
      </c>
      <c r="AG3" s="12">
        <v>5.9119940605039307</v>
      </c>
      <c r="AH3" s="12">
        <v>22.598253495110548</v>
      </c>
      <c r="AI3" s="12">
        <v>2.18463694407522E-2</v>
      </c>
      <c r="AJ3" s="12">
        <v>1.5043302306081845</v>
      </c>
      <c r="AK3" s="12">
        <v>2.1652796688460585</v>
      </c>
      <c r="AL3" s="12">
        <v>0.5323797377995626</v>
      </c>
      <c r="AM3" s="12">
        <v>0.33737116077335527</v>
      </c>
      <c r="AN3" s="12">
        <v>3.6560150648519985</v>
      </c>
      <c r="AO3" s="12">
        <v>104.52139437511646</v>
      </c>
      <c r="AP3" s="13">
        <v>1.0757594545395821</v>
      </c>
      <c r="AQ3" s="13">
        <v>6.2809905839104241</v>
      </c>
      <c r="AR3" s="14">
        <v>1.1636817183861076E-4</v>
      </c>
    </row>
    <row r="4" spans="1:44" x14ac:dyDescent="0.2">
      <c r="A4" s="5">
        <v>4</v>
      </c>
      <c r="B4" s="8">
        <v>7888.3</v>
      </c>
      <c r="C4" s="9">
        <v>0.93</v>
      </c>
      <c r="D4" s="10">
        <v>0.27897129186602848</v>
      </c>
      <c r="E4" s="10">
        <v>7.2846889952153104E-3</v>
      </c>
      <c r="F4" s="10">
        <v>5.1315789473684204E-2</v>
      </c>
      <c r="G4" s="10">
        <v>6.6423444976076551E-2</v>
      </c>
      <c r="H4" s="10">
        <v>3.1854066985645899E-2</v>
      </c>
      <c r="I4" s="10">
        <v>0</v>
      </c>
      <c r="J4" s="10">
        <v>0.47098086124401894</v>
      </c>
      <c r="K4" s="10">
        <v>2.91387559808612E-2</v>
      </c>
      <c r="L4" s="10">
        <v>0</v>
      </c>
      <c r="M4" s="10">
        <v>0</v>
      </c>
      <c r="N4" s="10">
        <v>5.0000000000000001E-3</v>
      </c>
      <c r="O4" s="10">
        <v>0</v>
      </c>
      <c r="P4" s="10">
        <v>0</v>
      </c>
      <c r="Q4" s="10">
        <v>2.6746411483253553E-2</v>
      </c>
      <c r="R4" s="10">
        <v>0</v>
      </c>
      <c r="S4" s="10">
        <v>0</v>
      </c>
      <c r="T4" s="10">
        <v>1.4892344497607655E-2</v>
      </c>
      <c r="U4" s="10">
        <v>2.5000000000000001E-3</v>
      </c>
      <c r="V4" s="10">
        <v>0</v>
      </c>
      <c r="W4" s="10">
        <v>9.8923444976076538E-3</v>
      </c>
      <c r="X4" s="10">
        <v>5.0000000000000001E-3</v>
      </c>
      <c r="Y4" s="10">
        <v>0</v>
      </c>
      <c r="Z4" s="10">
        <v>0.94096889952153062</v>
      </c>
      <c r="AA4" s="10">
        <v>0.93596889952153062</v>
      </c>
      <c r="AB4" s="10">
        <v>5.0000000000000001E-3</v>
      </c>
      <c r="AC4" s="10">
        <f t="shared" si="0"/>
        <v>5.9031100478468865E-2</v>
      </c>
      <c r="AD4" s="11">
        <f>AA4/AB4</f>
        <v>187.19377990430613</v>
      </c>
      <c r="AE4" s="12">
        <v>0.33100617340109456</v>
      </c>
      <c r="AF4" s="12">
        <v>0.19323283583434184</v>
      </c>
      <c r="AG4" s="12">
        <v>7.1193372391567076</v>
      </c>
      <c r="AH4" s="12">
        <v>23.06074479282448</v>
      </c>
      <c r="AI4" s="12">
        <v>1.13350172331836E-2</v>
      </c>
      <c r="AJ4" s="12">
        <v>0.93477389137281353</v>
      </c>
      <c r="AK4" s="12">
        <v>2.4883568980444517</v>
      </c>
      <c r="AL4" s="12">
        <v>1.5370983280617092</v>
      </c>
      <c r="AM4" s="12">
        <v>0.37304070215483881</v>
      </c>
      <c r="AN4" s="12">
        <v>3.510109080037612</v>
      </c>
      <c r="AO4" s="12">
        <v>44.811297407357344</v>
      </c>
      <c r="AP4" s="15"/>
      <c r="AQ4" s="15"/>
      <c r="AR4" s="15"/>
    </row>
    <row r="5" spans="1:44" x14ac:dyDescent="0.2">
      <c r="A5" s="5">
        <v>5</v>
      </c>
      <c r="B5" s="16">
        <v>7906.1</v>
      </c>
      <c r="C5" s="17">
        <v>1.99</v>
      </c>
      <c r="D5" s="10">
        <v>5.5E-2</v>
      </c>
      <c r="E5" s="10">
        <v>0</v>
      </c>
      <c r="F5" s="10">
        <v>0.02</v>
      </c>
      <c r="G5" s="10">
        <v>7.0000000000000007E-2</v>
      </c>
      <c r="H5" s="10">
        <v>0</v>
      </c>
      <c r="I5" s="10">
        <v>5.0000000000000001E-3</v>
      </c>
      <c r="J5" s="10">
        <v>1.4999999999999999E-2</v>
      </c>
      <c r="K5" s="10">
        <v>0.41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0.1</v>
      </c>
      <c r="R5" s="10">
        <v>0</v>
      </c>
      <c r="S5" s="10">
        <v>0</v>
      </c>
      <c r="T5" s="10">
        <v>0.32500000000000001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0.57499999999999996</v>
      </c>
      <c r="AA5" s="10">
        <f>SUM(D5:K5)</f>
        <v>0.57499999999999996</v>
      </c>
      <c r="AB5" s="10">
        <f>SUM(L5:P5)</f>
        <v>0</v>
      </c>
      <c r="AC5" s="10">
        <f t="shared" si="0"/>
        <v>0.42500000000000004</v>
      </c>
      <c r="AD5" s="11"/>
      <c r="AE5" s="12">
        <v>0.19535511563236155</v>
      </c>
      <c r="AF5" s="12">
        <v>3.9347079601524726</v>
      </c>
      <c r="AG5" s="12">
        <v>0.34923714096917691</v>
      </c>
      <c r="AH5" s="12">
        <v>1.63732397431093</v>
      </c>
      <c r="AI5" s="12">
        <v>4.0090691511900575E-2</v>
      </c>
      <c r="AJ5" s="12">
        <v>0.40848788571972416</v>
      </c>
      <c r="AK5" s="12">
        <v>0.31189579307193216</v>
      </c>
      <c r="AL5" s="12">
        <v>29.655533034678598</v>
      </c>
      <c r="AM5" s="12">
        <v>5.5433711241627208E-2</v>
      </c>
      <c r="AN5" s="12">
        <v>3.0799511344516928</v>
      </c>
      <c r="AO5" s="12">
        <v>15.411798565454029</v>
      </c>
      <c r="AP5" s="13">
        <v>0.7</v>
      </c>
      <c r="AQ5" s="13">
        <v>3.6</v>
      </c>
      <c r="AR5" s="14">
        <v>7.8289396283080619E-5</v>
      </c>
    </row>
    <row r="6" spans="1:44" x14ac:dyDescent="0.2">
      <c r="A6" s="5">
        <v>12</v>
      </c>
      <c r="B6" s="8">
        <v>7914.7</v>
      </c>
      <c r="C6" s="9">
        <v>1.98</v>
      </c>
      <c r="D6" s="10">
        <v>0.179261656815836</v>
      </c>
      <c r="E6" s="10">
        <v>7.2356693873721701E-3</v>
      </c>
      <c r="F6" s="10">
        <v>4.5923632610939097E-2</v>
      </c>
      <c r="G6" s="10">
        <v>7.3177596397410394E-2</v>
      </c>
      <c r="H6" s="10">
        <v>2.392344497607655E-3</v>
      </c>
      <c r="I6" s="10">
        <v>0</v>
      </c>
      <c r="J6" s="10">
        <v>0.54519654751852853</v>
      </c>
      <c r="K6" s="10">
        <v>9.6221502955248756E-2</v>
      </c>
      <c r="L6" s="10">
        <v>0</v>
      </c>
      <c r="M6" s="10">
        <v>2.392344497607655E-3</v>
      </c>
      <c r="N6" s="10">
        <v>2.4509803921568601E-3</v>
      </c>
      <c r="O6" s="10">
        <v>0</v>
      </c>
      <c r="P6" s="10">
        <v>0</v>
      </c>
      <c r="Q6" s="10">
        <v>4.5747724927291449E-2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0.95425227507270716</v>
      </c>
      <c r="AA6" s="10">
        <v>0.94940895018294269</v>
      </c>
      <c r="AB6" s="10">
        <v>4.8433248897645151E-3</v>
      </c>
      <c r="AC6" s="10">
        <f t="shared" si="0"/>
        <v>4.5747724927291449E-2</v>
      </c>
      <c r="AD6" s="11">
        <f t="shared" ref="AD6:AD14" si="1">AA6/AB6</f>
        <v>196.0242130750604</v>
      </c>
      <c r="AE6" s="12">
        <v>0.31275422176200296</v>
      </c>
      <c r="AF6" s="12">
        <v>9.709473881795716E-2</v>
      </c>
      <c r="AG6" s="12">
        <v>6.3206013328538457</v>
      </c>
      <c r="AH6" s="12">
        <v>18.670474062277698</v>
      </c>
      <c r="AI6" s="12">
        <v>7.3853115311576275E-4</v>
      </c>
      <c r="AJ6" s="12">
        <v>1.0775861136875751</v>
      </c>
      <c r="AK6" s="12">
        <v>2.18612259184306</v>
      </c>
      <c r="AL6" s="12">
        <v>4.7788929690899726</v>
      </c>
      <c r="AM6" s="12">
        <v>0.3408884088521365</v>
      </c>
      <c r="AN6" s="12">
        <v>3.077878089849325</v>
      </c>
      <c r="AO6" s="12">
        <v>45</v>
      </c>
      <c r="AP6" s="13">
        <v>1.3626762431375505</v>
      </c>
      <c r="AQ6" s="13">
        <v>6.3966966047678486</v>
      </c>
      <c r="AR6" s="14">
        <v>9.7754442385981308E-5</v>
      </c>
    </row>
    <row r="7" spans="1:44" x14ac:dyDescent="0.2">
      <c r="A7" s="5">
        <v>15</v>
      </c>
      <c r="B7" s="8">
        <v>7923.4</v>
      </c>
      <c r="C7" s="9">
        <v>0.64</v>
      </c>
      <c r="D7" s="10">
        <v>4.4096777995144602E-2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2.392344497607655E-3</v>
      </c>
      <c r="K7" s="10">
        <v>0.17148278219058549</v>
      </c>
      <c r="L7" s="10">
        <v>0</v>
      </c>
      <c r="M7" s="10">
        <v>0</v>
      </c>
      <c r="N7" s="10">
        <v>0</v>
      </c>
      <c r="O7" s="10">
        <v>0</v>
      </c>
      <c r="P7" s="10">
        <v>9.7044334975369007E-3</v>
      </c>
      <c r="Q7" s="10">
        <v>0.19878850731845249</v>
      </c>
      <c r="R7" s="10">
        <v>1.196172248803825E-2</v>
      </c>
      <c r="S7" s="10">
        <v>0</v>
      </c>
      <c r="T7" s="10">
        <v>0.54704551347019548</v>
      </c>
      <c r="U7" s="10">
        <v>2.392344497607655E-3</v>
      </c>
      <c r="V7" s="10">
        <v>0</v>
      </c>
      <c r="W7" s="10">
        <v>9.781507059184005E-3</v>
      </c>
      <c r="X7" s="10">
        <v>0</v>
      </c>
      <c r="Y7" s="10">
        <v>2.392344497607655E-3</v>
      </c>
      <c r="Z7" s="10">
        <v>0.22767633818087465</v>
      </c>
      <c r="AA7" s="10">
        <f>SUM(D7:K7)</f>
        <v>0.21797190468333774</v>
      </c>
      <c r="AB7" s="10">
        <f>SUM(L7:P7)</f>
        <v>9.7044334975369007E-3</v>
      </c>
      <c r="AC7" s="10">
        <f t="shared" si="0"/>
        <v>0.77236193933108543</v>
      </c>
      <c r="AD7" s="11">
        <f t="shared" si="1"/>
        <v>22.461064289704449</v>
      </c>
      <c r="AE7" s="12">
        <v>0.1989271624400345</v>
      </c>
      <c r="AF7" s="12">
        <v>1.6774741896572833</v>
      </c>
      <c r="AG7" s="12">
        <v>0.31767878410739459</v>
      </c>
      <c r="AH7" s="12">
        <v>5.9766850401492775</v>
      </c>
      <c r="AI7" s="12">
        <v>0.10239886957040915</v>
      </c>
      <c r="AJ7" s="12">
        <v>0.60442490330458609</v>
      </c>
      <c r="AK7" s="12">
        <v>0.22234242088588291</v>
      </c>
      <c r="AL7" s="12">
        <v>27.402324017527519</v>
      </c>
      <c r="AM7" s="12">
        <v>4.1489629410317468E-2</v>
      </c>
      <c r="AN7" s="12">
        <v>4.3616459822723854</v>
      </c>
      <c r="AO7" s="12">
        <v>16.97944767273319</v>
      </c>
      <c r="AP7" s="13">
        <v>0.49585251911636874</v>
      </c>
      <c r="AQ7" s="13">
        <v>2.1531637669433978</v>
      </c>
      <c r="AR7" s="14">
        <v>6.9132667462410335E-5</v>
      </c>
    </row>
    <row r="8" spans="1:44" x14ac:dyDescent="0.2">
      <c r="A8" s="5">
        <v>19</v>
      </c>
      <c r="B8" s="8">
        <v>7936.8</v>
      </c>
      <c r="C8" s="9">
        <v>7.93</v>
      </c>
      <c r="D8" s="10">
        <v>0.21756182467561799</v>
      </c>
      <c r="E8" s="10">
        <v>9.5167050951670499E-3</v>
      </c>
      <c r="F8" s="10">
        <v>3.3692752836927499E-2</v>
      </c>
      <c r="G8" s="10">
        <v>0.116099281160992</v>
      </c>
      <c r="H8" s="10">
        <v>7.2336000723359998E-3</v>
      </c>
      <c r="I8" s="10">
        <v>7.041457570414575E-3</v>
      </c>
      <c r="J8" s="10">
        <v>0.41263167412631652</v>
      </c>
      <c r="K8" s="10">
        <v>0</v>
      </c>
      <c r="L8" s="10">
        <v>3.6168000361679997E-2</v>
      </c>
      <c r="M8" s="10">
        <v>1.8264840182648401E-2</v>
      </c>
      <c r="N8" s="10">
        <v>8.0699850806998499E-2</v>
      </c>
      <c r="O8" s="10">
        <v>0</v>
      </c>
      <c r="P8" s="10">
        <v>1.7999999999999999E-2</v>
      </c>
      <c r="Q8" s="10">
        <v>3.0641077806410753E-2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1.2184095121840949E-2</v>
      </c>
      <c r="X8" s="10">
        <v>0</v>
      </c>
      <c r="Y8" s="10">
        <v>0</v>
      </c>
      <c r="Z8" s="10">
        <v>0.95717482707174684</v>
      </c>
      <c r="AA8" s="10">
        <v>0.80377729553777155</v>
      </c>
      <c r="AB8" s="10">
        <v>0.15339753153397528</v>
      </c>
      <c r="AC8" s="10">
        <f t="shared" si="0"/>
        <v>4.2825172928251706E-2</v>
      </c>
      <c r="AD8" s="11">
        <f t="shared" si="1"/>
        <v>5.2398320070733782</v>
      </c>
      <c r="AE8" s="12">
        <v>0.33015713946264785</v>
      </c>
      <c r="AF8" s="12">
        <v>0.25101060636958289</v>
      </c>
      <c r="AG8" s="12">
        <v>6.7461476945467345</v>
      </c>
      <c r="AH8" s="12">
        <v>21.764246250837012</v>
      </c>
      <c r="AI8" s="12">
        <v>7.0925064462389496E-3</v>
      </c>
      <c r="AJ8" s="12">
        <v>0.89478465558190234</v>
      </c>
      <c r="AK8" s="12">
        <v>2.267986944746113</v>
      </c>
      <c r="AL8" s="12">
        <v>2.5323846415340321</v>
      </c>
      <c r="AM8" s="12">
        <v>0.38374113066567134</v>
      </c>
      <c r="AN8" s="12">
        <v>3.2532504219152045</v>
      </c>
      <c r="AO8" s="12">
        <v>115.42653004476784</v>
      </c>
      <c r="AP8" s="13">
        <v>1.8613064559362402</v>
      </c>
      <c r="AQ8" s="13">
        <v>4.9806525372764856</v>
      </c>
      <c r="AR8" s="14">
        <v>9.9103920566236863E-5</v>
      </c>
    </row>
    <row r="9" spans="1:44" x14ac:dyDescent="0.2">
      <c r="A9" s="5">
        <v>20</v>
      </c>
      <c r="B9" s="16">
        <v>7938.7</v>
      </c>
      <c r="C9" s="17">
        <v>0.84</v>
      </c>
      <c r="D9" s="10">
        <v>0.2</v>
      </c>
      <c r="E9" s="10">
        <v>0</v>
      </c>
      <c r="F9" s="10">
        <v>8.7499999999999994E-2</v>
      </c>
      <c r="G9" s="10">
        <v>7.0000000000000007E-2</v>
      </c>
      <c r="H9" s="10">
        <v>0.01</v>
      </c>
      <c r="I9" s="10">
        <v>1.2500000000000001E-2</v>
      </c>
      <c r="J9" s="10">
        <v>0.40500000000000003</v>
      </c>
      <c r="K9" s="10">
        <v>0.11</v>
      </c>
      <c r="L9" s="10">
        <v>0</v>
      </c>
      <c r="M9" s="10">
        <v>0</v>
      </c>
      <c r="N9" s="10">
        <v>2.5000000000000001E-3</v>
      </c>
      <c r="O9" s="10">
        <v>0</v>
      </c>
      <c r="P9" s="10">
        <v>0</v>
      </c>
      <c r="Q9" s="10">
        <v>2.75E-2</v>
      </c>
      <c r="R9" s="10">
        <v>0</v>
      </c>
      <c r="S9" s="10">
        <v>0</v>
      </c>
      <c r="T9" s="10">
        <v>7.4999999999999997E-2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0.89749999999999996</v>
      </c>
      <c r="AA9" s="10">
        <f>SUM(D9:K9)</f>
        <v>0.89500000000000002</v>
      </c>
      <c r="AB9" s="10">
        <f>SUM(L9:P9)</f>
        <v>2.5000000000000001E-3</v>
      </c>
      <c r="AC9" s="10">
        <f t="shared" si="0"/>
        <v>0.10249999999999999</v>
      </c>
      <c r="AD9" s="11">
        <f t="shared" si="1"/>
        <v>358</v>
      </c>
      <c r="AE9" s="12">
        <v>0.29969929756539759</v>
      </c>
      <c r="AF9" s="12">
        <v>0.23390846273723914</v>
      </c>
      <c r="AG9" s="12">
        <v>6.0903488866026692</v>
      </c>
      <c r="AH9" s="12">
        <v>19.550122336837671</v>
      </c>
      <c r="AI9" s="12">
        <v>1.5343570004258704E-2</v>
      </c>
      <c r="AJ9" s="12">
        <v>1.1050208403887445</v>
      </c>
      <c r="AK9" s="12">
        <v>2.0742602551691816</v>
      </c>
      <c r="AL9" s="12">
        <v>4.2141101114033548</v>
      </c>
      <c r="AM9" s="12">
        <v>0.35373705647682679</v>
      </c>
      <c r="AN9" s="12">
        <v>3.3455644340733284</v>
      </c>
      <c r="AO9" s="12">
        <v>48.463675203795127</v>
      </c>
      <c r="AP9" s="13">
        <v>1.3000544292380956</v>
      </c>
      <c r="AQ9" s="13">
        <v>3.9879766713651823</v>
      </c>
      <c r="AR9" s="14">
        <v>9.0277605208366485E-5</v>
      </c>
    </row>
    <row r="10" spans="1:44" x14ac:dyDescent="0.2">
      <c r="A10" s="5">
        <v>23</v>
      </c>
      <c r="B10" s="18">
        <v>7949.3</v>
      </c>
      <c r="C10" s="9">
        <v>1.64</v>
      </c>
      <c r="D10" s="10">
        <v>0.245</v>
      </c>
      <c r="E10" s="10">
        <v>0</v>
      </c>
      <c r="F10" s="10">
        <v>7.0000000000000007E-2</v>
      </c>
      <c r="G10" s="10">
        <v>5.5E-2</v>
      </c>
      <c r="H10" s="10">
        <v>5.0000000000000001E-3</v>
      </c>
      <c r="I10" s="10">
        <v>0</v>
      </c>
      <c r="J10" s="10">
        <v>0.46500000000000002</v>
      </c>
      <c r="K10" s="10">
        <v>0</v>
      </c>
      <c r="L10" s="10">
        <v>7.4999999999999997E-2</v>
      </c>
      <c r="M10" s="10">
        <v>0</v>
      </c>
      <c r="N10" s="10">
        <v>7.4999999999999997E-3</v>
      </c>
      <c r="O10" s="10">
        <v>0</v>
      </c>
      <c r="P10" s="10">
        <v>0</v>
      </c>
      <c r="Q10" s="10">
        <v>4.2500000000000003E-2</v>
      </c>
      <c r="R10" s="10">
        <v>0</v>
      </c>
      <c r="S10" s="10">
        <v>0.02</v>
      </c>
      <c r="T10" s="10">
        <v>1.4999999999999999E-2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0.92249999999999999</v>
      </c>
      <c r="AA10" s="10">
        <v>0.91500000000000004</v>
      </c>
      <c r="AB10" s="10">
        <v>7.4999999999999928E-3</v>
      </c>
      <c r="AC10" s="10">
        <f t="shared" si="0"/>
        <v>7.7499999999999999E-2</v>
      </c>
      <c r="AD10" s="11">
        <f t="shared" si="1"/>
        <v>122.00000000000013</v>
      </c>
      <c r="AE10" s="12">
        <v>0.28506088190392204</v>
      </c>
      <c r="AF10" s="12">
        <v>0.63938316623159597</v>
      </c>
      <c r="AG10" s="12">
        <v>3.4969835185819731</v>
      </c>
      <c r="AH10" s="12">
        <v>14.236461095894017</v>
      </c>
      <c r="AI10" s="12">
        <v>9.610194023264626E-2</v>
      </c>
      <c r="AJ10" s="12">
        <v>0.77167035937394535</v>
      </c>
      <c r="AK10" s="12">
        <v>1.2874494448504121</v>
      </c>
      <c r="AL10" s="12">
        <v>11.507219651238779</v>
      </c>
      <c r="AM10" s="12">
        <v>0.22967055594622854</v>
      </c>
      <c r="AN10" s="12">
        <v>3.7821611074532857</v>
      </c>
      <c r="AO10" s="12">
        <v>37.923368164083286</v>
      </c>
      <c r="AP10" s="13">
        <v>1.69200867833903</v>
      </c>
      <c r="AQ10" s="13">
        <v>5.7895340796804469</v>
      </c>
      <c r="AR10" s="14">
        <v>1.0298122654318899E-4</v>
      </c>
    </row>
    <row r="11" spans="1:44" x14ac:dyDescent="0.2">
      <c r="A11" s="5">
        <v>26</v>
      </c>
      <c r="B11" s="16">
        <v>7959.2</v>
      </c>
      <c r="C11" s="17">
        <v>7.38</v>
      </c>
      <c r="D11" s="10">
        <v>0.27190298507462651</v>
      </c>
      <c r="E11" s="10">
        <v>1.7425373134328348E-2</v>
      </c>
      <c r="F11" s="10">
        <v>4.4925373134328345E-2</v>
      </c>
      <c r="G11" s="10">
        <v>3.9912935323383053E-2</v>
      </c>
      <c r="H11" s="10">
        <v>1.7475124378109452E-2</v>
      </c>
      <c r="I11" s="10">
        <v>7.4626865671641503E-3</v>
      </c>
      <c r="J11" s="10">
        <v>0.36409203980099503</v>
      </c>
      <c r="K11" s="10">
        <v>0</v>
      </c>
      <c r="L11" s="10">
        <v>6.4689054726368003E-2</v>
      </c>
      <c r="M11" s="10">
        <v>0</v>
      </c>
      <c r="N11" s="10">
        <v>8.9813432835820856E-2</v>
      </c>
      <c r="O11" s="10">
        <v>3.2412935323383046E-2</v>
      </c>
      <c r="P11" s="10">
        <v>0</v>
      </c>
      <c r="Q11" s="10">
        <v>3.4900497512437803E-2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1.4987562189054726E-2</v>
      </c>
      <c r="X11" s="10">
        <v>0</v>
      </c>
      <c r="Y11" s="10">
        <v>0</v>
      </c>
      <c r="Z11" s="10">
        <v>0.95011194029850676</v>
      </c>
      <c r="AA11" s="10">
        <v>0.76319651741293482</v>
      </c>
      <c r="AB11" s="10">
        <v>0.18691542288557192</v>
      </c>
      <c r="AC11" s="10">
        <f t="shared" si="0"/>
        <v>4.9888059701492529E-2</v>
      </c>
      <c r="AD11" s="11">
        <f t="shared" si="1"/>
        <v>4.0831115251530496</v>
      </c>
      <c r="AE11" s="12">
        <v>0.33814578906149173</v>
      </c>
      <c r="AF11" s="12">
        <v>0.26841756437448183</v>
      </c>
      <c r="AG11" s="12">
        <v>5.6206257347688693</v>
      </c>
      <c r="AH11" s="12">
        <v>25.166382707304091</v>
      </c>
      <c r="AI11" s="12">
        <v>-3.533625895935642E-3</v>
      </c>
      <c r="AJ11" s="12">
        <v>1.1172278223213288</v>
      </c>
      <c r="AK11" s="12">
        <v>2.0200080946374319</v>
      </c>
      <c r="AL11" s="12">
        <v>0.9794424736582944</v>
      </c>
      <c r="AM11" s="12">
        <v>0.33228967659505704</v>
      </c>
      <c r="AN11" s="12">
        <v>3.2826059304816324</v>
      </c>
      <c r="AO11" s="12">
        <v>117.78528139551636</v>
      </c>
      <c r="AP11" s="13">
        <v>2.5957756122080511</v>
      </c>
      <c r="AQ11" s="13">
        <v>7.1656990155899392</v>
      </c>
      <c r="AR11" s="14">
        <v>1.7604167270248065E-4</v>
      </c>
    </row>
    <row r="12" spans="1:44" x14ac:dyDescent="0.2">
      <c r="A12" s="5">
        <v>34</v>
      </c>
      <c r="B12" s="8">
        <v>7985.2</v>
      </c>
      <c r="C12" s="9">
        <v>1.58</v>
      </c>
      <c r="D12" s="10">
        <v>0.21747878255779901</v>
      </c>
      <c r="E12" s="10">
        <v>2.487562189054725E-3</v>
      </c>
      <c r="F12" s="10">
        <v>6.6725197541703196E-2</v>
      </c>
      <c r="G12" s="10">
        <v>4.4593210418495698E-2</v>
      </c>
      <c r="H12" s="10">
        <v>3.2155399473222102E-2</v>
      </c>
      <c r="I12" s="10">
        <v>3.9288849868305498E-2</v>
      </c>
      <c r="J12" s="10">
        <v>0.451602282704126</v>
      </c>
      <c r="K12" s="10">
        <v>9.6502780216564055E-2</v>
      </c>
      <c r="L12" s="10">
        <v>0</v>
      </c>
      <c r="M12" s="10">
        <v>0</v>
      </c>
      <c r="N12" s="10">
        <v>7.4261047702663101E-3</v>
      </c>
      <c r="O12" s="10">
        <v>0</v>
      </c>
      <c r="P12" s="10">
        <v>0</v>
      </c>
      <c r="Q12" s="10">
        <v>1.7156862745097999E-2</v>
      </c>
      <c r="R12" s="10">
        <v>0</v>
      </c>
      <c r="S12" s="10">
        <v>2.4509803921568601E-3</v>
      </c>
      <c r="T12" s="10">
        <v>0</v>
      </c>
      <c r="U12" s="10">
        <v>2.487562189054725E-3</v>
      </c>
      <c r="V12" s="10">
        <v>0</v>
      </c>
      <c r="W12" s="10">
        <v>1.470588235294115E-2</v>
      </c>
      <c r="X12" s="10">
        <v>0</v>
      </c>
      <c r="Y12" s="10">
        <v>4.9385425812115847E-3</v>
      </c>
      <c r="Z12" s="10">
        <v>0.95826016973953665</v>
      </c>
      <c r="AA12" s="10">
        <v>0.95083406496927036</v>
      </c>
      <c r="AB12" s="10">
        <v>7.4261047702663101E-3</v>
      </c>
      <c r="AC12" s="10">
        <f t="shared" si="0"/>
        <v>4.1739830260462317E-2</v>
      </c>
      <c r="AD12" s="11">
        <f t="shared" si="1"/>
        <v>128.03940886699505</v>
      </c>
      <c r="AE12" s="12">
        <v>0.31157205524679676</v>
      </c>
      <c r="AF12" s="12">
        <v>0.49244710381940232</v>
      </c>
      <c r="AG12" s="12">
        <v>6.1411341072214594</v>
      </c>
      <c r="AH12" s="12">
        <v>20.142687858891989</v>
      </c>
      <c r="AI12" s="12">
        <v>3.1723588699055581E-2</v>
      </c>
      <c r="AJ12" s="12">
        <v>1.2860861843648008</v>
      </c>
      <c r="AK12" s="12">
        <v>2.2052818291187268</v>
      </c>
      <c r="AL12" s="12">
        <v>5.1110499994415131</v>
      </c>
      <c r="AM12" s="12">
        <v>0.34933615131711671</v>
      </c>
      <c r="AN12" s="12">
        <v>3.3710216654977216</v>
      </c>
      <c r="AO12" s="12">
        <v>57.775724926527438</v>
      </c>
      <c r="AP12" s="13">
        <v>1.8104327274085175</v>
      </c>
      <c r="AQ12" s="13">
        <v>4.3512530683400508</v>
      </c>
      <c r="AR12" s="14">
        <v>9.352761189686609E-5</v>
      </c>
    </row>
    <row r="13" spans="1:44" x14ac:dyDescent="0.2">
      <c r="A13" s="5">
        <v>35</v>
      </c>
      <c r="B13" s="19">
        <v>7989.6</v>
      </c>
      <c r="C13" s="20">
        <v>7.29</v>
      </c>
      <c r="D13" s="10">
        <v>0.226865671641791</v>
      </c>
      <c r="E13" s="10">
        <v>7.4999999999999997E-3</v>
      </c>
      <c r="F13" s="10">
        <v>7.2263681592039802E-2</v>
      </c>
      <c r="G13" s="10">
        <v>9.7201492537313E-2</v>
      </c>
      <c r="H13" s="10">
        <v>1.7475124378109452E-2</v>
      </c>
      <c r="I13" s="10">
        <v>1.7487562189054725E-2</v>
      </c>
      <c r="J13" s="10">
        <v>0.28697761194029847</v>
      </c>
      <c r="K13" s="10">
        <v>9.9875621890547252E-3</v>
      </c>
      <c r="L13" s="10">
        <v>6.7437810945273596E-2</v>
      </c>
      <c r="M13" s="10">
        <v>6.9651741293531994E-2</v>
      </c>
      <c r="N13" s="10">
        <v>9.2276119402985052E-2</v>
      </c>
      <c r="O13" s="10">
        <v>0</v>
      </c>
      <c r="P13" s="10">
        <v>0</v>
      </c>
      <c r="Q13" s="10">
        <v>1.4950248756218899E-2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1.992537313432835E-2</v>
      </c>
      <c r="X13" s="10">
        <v>0</v>
      </c>
      <c r="Y13" s="10">
        <v>0</v>
      </c>
      <c r="Z13" s="10">
        <v>0.96512437810945184</v>
      </c>
      <c r="AA13" s="10">
        <v>0.73575870646766117</v>
      </c>
      <c r="AB13" s="10">
        <v>0.22936567164179064</v>
      </c>
      <c r="AC13" s="10">
        <f t="shared" si="0"/>
        <v>3.487562189054725E-2</v>
      </c>
      <c r="AD13" s="11">
        <f t="shared" si="1"/>
        <v>3.2077978417656343</v>
      </c>
      <c r="AE13" s="12">
        <v>0.31787447287227932</v>
      </c>
      <c r="AF13" s="12">
        <v>0.32559666042275476</v>
      </c>
      <c r="AG13" s="12">
        <v>5.4460335261693373</v>
      </c>
      <c r="AH13" s="12">
        <v>22.404849904190907</v>
      </c>
      <c r="AI13" s="12">
        <v>2.299820509736623E-2</v>
      </c>
      <c r="AJ13" s="12">
        <v>1.9854721735529501</v>
      </c>
      <c r="AK13" s="12">
        <v>2.0457390872074424</v>
      </c>
      <c r="AL13" s="12">
        <v>1.3463341759107492</v>
      </c>
      <c r="AM13" s="12">
        <v>0.30416656576148399</v>
      </c>
      <c r="AN13" s="12">
        <v>4.3802409044279207</v>
      </c>
      <c r="AO13" s="12">
        <v>110.71400649085338</v>
      </c>
      <c r="AP13" s="13">
        <v>2.3339773760692202</v>
      </c>
      <c r="AQ13" s="13">
        <v>5.7462812723320944</v>
      </c>
      <c r="AR13" s="14">
        <v>1.8620817625512702E-4</v>
      </c>
    </row>
    <row r="14" spans="1:44" x14ac:dyDescent="0.2">
      <c r="A14" s="5">
        <v>37</v>
      </c>
      <c r="B14" s="8">
        <v>7992.6</v>
      </c>
      <c r="C14" s="9">
        <v>4.33</v>
      </c>
      <c r="D14" s="10">
        <v>0.245</v>
      </c>
      <c r="E14" s="10">
        <v>7.4999999999999997E-3</v>
      </c>
      <c r="F14" s="10">
        <v>4.7500000000000001E-2</v>
      </c>
      <c r="G14" s="10">
        <v>0.05</v>
      </c>
      <c r="H14" s="10">
        <v>7.4999999999999997E-3</v>
      </c>
      <c r="I14" s="10">
        <v>2.5000000000000001E-3</v>
      </c>
      <c r="J14" s="10">
        <v>0.48750000000000004</v>
      </c>
      <c r="K14" s="10">
        <v>2.2499999999999999E-2</v>
      </c>
      <c r="L14" s="10">
        <v>0</v>
      </c>
      <c r="M14" s="10">
        <v>2.5000000000000001E-3</v>
      </c>
      <c r="N14" s="10">
        <v>0.04</v>
      </c>
      <c r="O14" s="10">
        <v>3.7499999999999999E-2</v>
      </c>
      <c r="P14" s="10">
        <v>5.0000000000000001E-3</v>
      </c>
      <c r="Q14" s="10">
        <v>2.2499999999999999E-2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2.2499999999999999E-2</v>
      </c>
      <c r="X14" s="10">
        <v>0</v>
      </c>
      <c r="Y14" s="10">
        <v>0</v>
      </c>
      <c r="Z14" s="10">
        <v>0.95499999999999996</v>
      </c>
      <c r="AA14" s="10">
        <v>0.87</v>
      </c>
      <c r="AB14" s="10">
        <v>8.5000000000000006E-2</v>
      </c>
      <c r="AC14" s="10">
        <f t="shared" si="0"/>
        <v>4.4999999999999998E-2</v>
      </c>
      <c r="AD14" s="11">
        <f t="shared" si="1"/>
        <v>10.235294117647058</v>
      </c>
      <c r="AE14" s="12">
        <v>0.33146470557723345</v>
      </c>
      <c r="AF14" s="12">
        <v>0.22090879159121776</v>
      </c>
      <c r="AG14" s="12">
        <v>5.8190461402536142</v>
      </c>
      <c r="AH14" s="12">
        <v>24.428585078932652</v>
      </c>
      <c r="AI14" s="12">
        <v>2.7888423565542296E-2</v>
      </c>
      <c r="AJ14" s="12">
        <v>1.2409985840550115</v>
      </c>
      <c r="AK14" s="12">
        <v>2.1186530320169976</v>
      </c>
      <c r="AL14" s="12">
        <v>1.2489826220512619</v>
      </c>
      <c r="AM14" s="12">
        <v>0.33922790219381882</v>
      </c>
      <c r="AN14" s="12">
        <v>3.0638420965877029</v>
      </c>
      <c r="AO14" s="12">
        <v>89.369385113112358</v>
      </c>
      <c r="AP14" s="13">
        <v>1.090699615012436</v>
      </c>
      <c r="AQ14" s="13">
        <v>5.976693974591714</v>
      </c>
      <c r="AR14" s="14">
        <v>8.3524573285746317E-5</v>
      </c>
    </row>
    <row r="15" spans="1:44" x14ac:dyDescent="0.2">
      <c r="A15" s="5">
        <v>39</v>
      </c>
      <c r="B15" s="8">
        <v>7997.7</v>
      </c>
      <c r="C15" s="9">
        <v>0.32</v>
      </c>
      <c r="D15" s="10">
        <v>1.4925373134328301E-2</v>
      </c>
      <c r="E15" s="10">
        <v>0</v>
      </c>
      <c r="F15" s="10">
        <v>1.4925373134328301E-2</v>
      </c>
      <c r="G15" s="10">
        <v>3.4825870646766101E-2</v>
      </c>
      <c r="H15" s="10">
        <v>0</v>
      </c>
      <c r="I15" s="10">
        <v>0</v>
      </c>
      <c r="J15" s="10">
        <v>0</v>
      </c>
      <c r="K15" s="10">
        <v>4.9751243781094502E-2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0.79601990049751203</v>
      </c>
      <c r="R15" s="10">
        <v>0</v>
      </c>
      <c r="S15" s="10">
        <v>0</v>
      </c>
      <c r="T15" s="10">
        <v>5.9701492537313397E-2</v>
      </c>
      <c r="U15" s="10">
        <v>0</v>
      </c>
      <c r="V15" s="10">
        <v>0</v>
      </c>
      <c r="W15" s="10">
        <v>2.9850746268656699E-2</v>
      </c>
      <c r="X15" s="10">
        <v>0</v>
      </c>
      <c r="Y15" s="10">
        <v>0</v>
      </c>
      <c r="Z15" s="10">
        <v>0.1144278606965172</v>
      </c>
      <c r="AA15" s="10">
        <f>SUM(D15:K15)</f>
        <v>0.1144278606965172</v>
      </c>
      <c r="AB15" s="10">
        <f>SUM(L15:P15)</f>
        <v>0</v>
      </c>
      <c r="AC15" s="10">
        <f t="shared" si="0"/>
        <v>0.88557213930348211</v>
      </c>
      <c r="AD15" s="11"/>
      <c r="AE15" s="12">
        <v>0.17913434841789133</v>
      </c>
      <c r="AF15" s="12">
        <v>5.1239783385448963</v>
      </c>
      <c r="AG15" s="12">
        <v>0.49078823688389711</v>
      </c>
      <c r="AH15" s="12">
        <v>1.9648297426209713</v>
      </c>
      <c r="AI15" s="12">
        <v>9.1232637219021639E-2</v>
      </c>
      <c r="AJ15" s="12">
        <v>0.44004985277125158</v>
      </c>
      <c r="AK15" s="12">
        <v>0.35837255952163538</v>
      </c>
      <c r="AL15" s="12">
        <v>29.451887171110837</v>
      </c>
      <c r="AM15" s="12">
        <v>6.2370401567459204E-2</v>
      </c>
      <c r="AN15" s="12">
        <v>2.6252631538727185</v>
      </c>
      <c r="AO15" s="12">
        <v>13.312591459794106</v>
      </c>
      <c r="AP15" s="13">
        <v>0.621616524624236</v>
      </c>
      <c r="AQ15" s="13">
        <v>0.87860285906021496</v>
      </c>
      <c r="AR15" s="14">
        <v>6.890983534662812E-5</v>
      </c>
    </row>
    <row r="16" spans="1:44" x14ac:dyDescent="0.2">
      <c r="A16" s="5">
        <v>42</v>
      </c>
      <c r="B16" s="18">
        <v>8006.8</v>
      </c>
      <c r="C16" s="9">
        <v>1.72</v>
      </c>
      <c r="D16" s="10">
        <v>0.24249999999999999</v>
      </c>
      <c r="E16" s="10">
        <v>1.2500000000000001E-2</v>
      </c>
      <c r="F16" s="10">
        <v>3.7499999999999999E-2</v>
      </c>
      <c r="G16" s="10">
        <v>4.2500000000000003E-2</v>
      </c>
      <c r="H16" s="10">
        <v>5.0000000000000001E-3</v>
      </c>
      <c r="I16" s="10">
        <v>0</v>
      </c>
      <c r="J16" s="10">
        <v>0.56499999999999995</v>
      </c>
      <c r="K16" s="10">
        <v>0</v>
      </c>
      <c r="L16" s="10">
        <v>4.2500000000000003E-2</v>
      </c>
      <c r="M16" s="10">
        <v>0</v>
      </c>
      <c r="N16" s="10">
        <v>5.0000000000000001E-3</v>
      </c>
      <c r="O16" s="10">
        <v>0</v>
      </c>
      <c r="P16" s="10">
        <v>0</v>
      </c>
      <c r="Q16" s="10">
        <v>0.02</v>
      </c>
      <c r="R16" s="10">
        <v>0</v>
      </c>
      <c r="S16" s="10">
        <v>0</v>
      </c>
      <c r="T16" s="10">
        <v>0.02</v>
      </c>
      <c r="U16" s="10">
        <v>5.0000000000000001E-3</v>
      </c>
      <c r="V16" s="10">
        <v>0</v>
      </c>
      <c r="W16" s="10">
        <v>0</v>
      </c>
      <c r="X16" s="10">
        <v>2.5000000000000001E-3</v>
      </c>
      <c r="Y16" s="10">
        <v>0</v>
      </c>
      <c r="Z16" s="10">
        <v>0.9524999999999999</v>
      </c>
      <c r="AA16" s="10">
        <v>0.9474999999999999</v>
      </c>
      <c r="AB16" s="10">
        <v>4.9999999999999975E-3</v>
      </c>
      <c r="AC16" s="10">
        <f t="shared" si="0"/>
        <v>4.7500000000000001E-2</v>
      </c>
      <c r="AD16" s="11">
        <f t="shared" ref="AD16:AD37" si="2">AA16/AB16</f>
        <v>189.50000000000009</v>
      </c>
      <c r="AE16" s="12">
        <v>0.33719372732251318</v>
      </c>
      <c r="AF16" s="12">
        <v>0.1455125137003079</v>
      </c>
      <c r="AG16" s="12">
        <v>6.726973488011363</v>
      </c>
      <c r="AH16" s="12">
        <v>21.217733784434493</v>
      </c>
      <c r="AI16" s="12">
        <v>-1.1139728215042322E-2</v>
      </c>
      <c r="AJ16" s="12">
        <v>0.9344127898990694</v>
      </c>
      <c r="AK16" s="12">
        <v>2.5125329597965957</v>
      </c>
      <c r="AL16" s="12">
        <v>2.907854583522997</v>
      </c>
      <c r="AM16" s="12">
        <v>0.35021971701656851</v>
      </c>
      <c r="AN16" s="12">
        <v>2.9181848072175889</v>
      </c>
      <c r="AO16" s="12">
        <v>49.167243818138729</v>
      </c>
      <c r="AP16" s="13">
        <v>1.0032091049696601</v>
      </c>
      <c r="AQ16" s="13">
        <v>5.9445774487653074</v>
      </c>
      <c r="AR16" s="14">
        <v>6.3696677477192274E-5</v>
      </c>
    </row>
    <row r="17" spans="1:44" x14ac:dyDescent="0.2">
      <c r="A17" s="5">
        <v>45</v>
      </c>
      <c r="B17" s="8">
        <v>8020.3</v>
      </c>
      <c r="C17" s="9">
        <v>2.68</v>
      </c>
      <c r="D17" s="10">
        <v>0.26545490369932501</v>
      </c>
      <c r="E17" s="10">
        <v>9.9133047633121248E-3</v>
      </c>
      <c r="F17" s="10">
        <v>5.7090783705236153E-2</v>
      </c>
      <c r="G17" s="10">
        <v>5.2078715334219955E-2</v>
      </c>
      <c r="H17" s="10">
        <v>1.24131816166691E-2</v>
      </c>
      <c r="I17" s="10">
        <v>4.97512437810945E-3</v>
      </c>
      <c r="J17" s="10">
        <v>0.49395349982759396</v>
      </c>
      <c r="K17" s="10">
        <v>2.2338801044283499E-2</v>
      </c>
      <c r="L17" s="10">
        <v>0</v>
      </c>
      <c r="M17" s="10">
        <v>0</v>
      </c>
      <c r="N17" s="10">
        <v>1.7375991330476299E-2</v>
      </c>
      <c r="O17" s="10">
        <v>0</v>
      </c>
      <c r="P17" s="10">
        <v>0</v>
      </c>
      <c r="Q17" s="10">
        <v>3.7177971528496098E-2</v>
      </c>
      <c r="R17" s="10">
        <v>0</v>
      </c>
      <c r="S17" s="10">
        <v>0</v>
      </c>
      <c r="T17" s="10">
        <v>4.9504950495049497E-3</v>
      </c>
      <c r="U17" s="10">
        <v>7.4257425742574002E-3</v>
      </c>
      <c r="V17" s="10">
        <v>0</v>
      </c>
      <c r="W17" s="10">
        <v>9.9009900990098994E-3</v>
      </c>
      <c r="X17" s="10">
        <v>4.9504950495049497E-3</v>
      </c>
      <c r="Y17" s="10">
        <v>0</v>
      </c>
      <c r="Z17" s="10">
        <v>0.93559430569922553</v>
      </c>
      <c r="AA17" s="10">
        <v>0.91821831436874923</v>
      </c>
      <c r="AB17" s="10">
        <v>1.7375991330476299E-2</v>
      </c>
      <c r="AC17" s="10">
        <f t="shared" si="0"/>
        <v>6.4405694300773295E-2</v>
      </c>
      <c r="AD17" s="11">
        <f t="shared" si="2"/>
        <v>52.844082211197765</v>
      </c>
      <c r="AE17" s="12">
        <v>0.32736724394160199</v>
      </c>
      <c r="AF17" s="12">
        <v>0.2364333389794801</v>
      </c>
      <c r="AG17" s="12">
        <v>5.7578967776783347</v>
      </c>
      <c r="AH17" s="12">
        <v>23.497217578326413</v>
      </c>
      <c r="AI17" s="12">
        <v>1.6058279967657029E-2</v>
      </c>
      <c r="AJ17" s="12">
        <v>1.1947236096354712</v>
      </c>
      <c r="AK17" s="12">
        <v>2.0789162365679412</v>
      </c>
      <c r="AL17" s="12">
        <v>2.7620480595387513</v>
      </c>
      <c r="AM17" s="12">
        <v>0.32609908496263046</v>
      </c>
      <c r="AN17" s="12">
        <v>3.6148387718187061</v>
      </c>
      <c r="AO17" s="12">
        <v>58.823295125277717</v>
      </c>
      <c r="AP17" s="13">
        <v>1.092462335304889</v>
      </c>
      <c r="AQ17" s="13">
        <v>5.5661252207007497</v>
      </c>
      <c r="AR17" s="14">
        <v>7.9971837336161424E-5</v>
      </c>
    </row>
    <row r="18" spans="1:44" x14ac:dyDescent="0.2">
      <c r="A18" s="5">
        <v>48</v>
      </c>
      <c r="B18" s="8">
        <v>8027.4</v>
      </c>
      <c r="C18" s="9">
        <v>0.13</v>
      </c>
      <c r="D18" s="10">
        <v>0.45833333333333298</v>
      </c>
      <c r="E18" s="10">
        <v>0</v>
      </c>
      <c r="F18" s="10">
        <v>7.25925925925925E-2</v>
      </c>
      <c r="G18" s="10">
        <v>4.6296296296296198E-3</v>
      </c>
      <c r="H18" s="10">
        <v>0</v>
      </c>
      <c r="I18" s="10">
        <v>1.38888888888888E-2</v>
      </c>
      <c r="J18" s="10">
        <v>0.33944444444444399</v>
      </c>
      <c r="K18" s="10">
        <v>4.6296296296296197E-2</v>
      </c>
      <c r="L18" s="10">
        <v>0</v>
      </c>
      <c r="M18" s="10">
        <v>0</v>
      </c>
      <c r="N18" s="10">
        <v>4.6296296296296198E-3</v>
      </c>
      <c r="O18" s="10">
        <v>0</v>
      </c>
      <c r="P18" s="10">
        <v>4.6296296296296198E-3</v>
      </c>
      <c r="Q18" s="10">
        <v>2.3148148148148098E-2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4.6296296296296198E-3</v>
      </c>
      <c r="X18" s="10">
        <v>0</v>
      </c>
      <c r="Y18" s="10">
        <v>2.77777777777777E-2</v>
      </c>
      <c r="Z18" s="10">
        <v>0.94444444444444342</v>
      </c>
      <c r="AA18" s="10">
        <f>SUM(D18:K18)</f>
        <v>0.93518518518518412</v>
      </c>
      <c r="AB18" s="10">
        <f>SUM(L18:P18)</f>
        <v>9.2592592592592397E-3</v>
      </c>
      <c r="AC18" s="10">
        <f t="shared" si="0"/>
        <v>5.5555555555555414E-2</v>
      </c>
      <c r="AD18" s="11">
        <f t="shared" si="2"/>
        <v>101.0000000000001</v>
      </c>
      <c r="AE18" s="12">
        <v>0.36521554382976895</v>
      </c>
      <c r="AF18" s="12">
        <v>0.19840114765589847</v>
      </c>
      <c r="AG18" s="12">
        <v>4.1344589400960583</v>
      </c>
      <c r="AH18" s="12">
        <v>31.700082771442684</v>
      </c>
      <c r="AI18" s="12">
        <v>3.4464066557529052E-2</v>
      </c>
      <c r="AJ18" s="12">
        <v>0.72311004678262836</v>
      </c>
      <c r="AK18" s="12">
        <v>1.2945990743478704</v>
      </c>
      <c r="AL18" s="12">
        <v>1.8044704297093621</v>
      </c>
      <c r="AM18" s="12">
        <v>0.25397328325473356</v>
      </c>
      <c r="AN18" s="12">
        <v>2.70091642916976</v>
      </c>
      <c r="AO18" s="12">
        <v>48.417156268129027</v>
      </c>
      <c r="AP18" s="13">
        <v>0.71844365021518364</v>
      </c>
      <c r="AQ18" s="13">
        <v>1.2885061637047799</v>
      </c>
      <c r="AR18" s="14">
        <v>7.0247796894548444E-5</v>
      </c>
    </row>
    <row r="19" spans="1:44" x14ac:dyDescent="0.2">
      <c r="A19" s="5">
        <v>50</v>
      </c>
      <c r="B19" s="16">
        <v>8035.2</v>
      </c>
      <c r="C19" s="17">
        <v>0.97</v>
      </c>
      <c r="D19" s="10">
        <v>0.32089552238805952</v>
      </c>
      <c r="E19" s="10">
        <v>4.97512437810945E-3</v>
      </c>
      <c r="F19" s="10">
        <v>9.4527363184079602E-2</v>
      </c>
      <c r="G19" s="10">
        <v>7.9601990049751201E-2</v>
      </c>
      <c r="H19" s="10">
        <v>2.487562189054725E-3</v>
      </c>
      <c r="I19" s="10">
        <v>0</v>
      </c>
      <c r="J19" s="10">
        <v>0.44527363184079549</v>
      </c>
      <c r="K19" s="10">
        <v>9.9502487562189001E-3</v>
      </c>
      <c r="L19" s="10">
        <v>2.487562189054725E-3</v>
      </c>
      <c r="M19" s="10">
        <v>0</v>
      </c>
      <c r="N19" s="10">
        <v>7.4626865671641503E-3</v>
      </c>
      <c r="O19" s="10">
        <v>0</v>
      </c>
      <c r="P19" s="10">
        <v>0</v>
      </c>
      <c r="Q19" s="10">
        <v>4.97512437810945E-3</v>
      </c>
      <c r="R19" s="10">
        <v>0</v>
      </c>
      <c r="S19" s="10">
        <v>0</v>
      </c>
      <c r="T19" s="10">
        <v>1.741293532338305E-2</v>
      </c>
      <c r="U19" s="10">
        <v>0</v>
      </c>
      <c r="V19" s="10">
        <v>0</v>
      </c>
      <c r="W19" s="10">
        <v>9.9502487562189001E-3</v>
      </c>
      <c r="X19" s="10">
        <v>0</v>
      </c>
      <c r="Y19" s="10">
        <v>0</v>
      </c>
      <c r="Z19" s="10">
        <v>0.96766169154228787</v>
      </c>
      <c r="AA19" s="10">
        <v>0.9577114427860689</v>
      </c>
      <c r="AB19" s="10">
        <v>9.9502487562188758E-3</v>
      </c>
      <c r="AC19" s="10">
        <f t="shared" si="0"/>
        <v>3.23383084577114E-2</v>
      </c>
      <c r="AD19" s="11">
        <f t="shared" si="2"/>
        <v>96.250000000000213</v>
      </c>
      <c r="AE19" s="12">
        <v>0.36098182159041586</v>
      </c>
      <c r="AF19" s="12">
        <v>0.20928165382806657</v>
      </c>
      <c r="AG19" s="12">
        <v>6.1436378717594282</v>
      </c>
      <c r="AH19" s="12">
        <v>23.697370895443743</v>
      </c>
      <c r="AI19" s="12">
        <v>9.772046766395379E-3</v>
      </c>
      <c r="AJ19" s="12">
        <v>0.71654240174336636</v>
      </c>
      <c r="AK19" s="12">
        <v>2.2156581289232955</v>
      </c>
      <c r="AL19" s="12">
        <v>2.2069880579695993</v>
      </c>
      <c r="AM19" s="12">
        <v>0.38106606690235012</v>
      </c>
      <c r="AN19" s="12">
        <v>2.441013351954032</v>
      </c>
      <c r="AO19" s="12">
        <v>35.82566950780712</v>
      </c>
      <c r="AP19" s="13">
        <v>1.1350869613226511</v>
      </c>
      <c r="AQ19" s="13">
        <v>6.0747560025802656</v>
      </c>
      <c r="AR19" s="14">
        <v>7.5178024728210071E-5</v>
      </c>
    </row>
    <row r="20" spans="1:44" x14ac:dyDescent="0.2">
      <c r="A20" s="5">
        <v>54</v>
      </c>
      <c r="B20" s="8">
        <v>8048.9</v>
      </c>
      <c r="C20" s="9">
        <v>4.3499999999999996</v>
      </c>
      <c r="D20" s="10">
        <v>0.25914500317026701</v>
      </c>
      <c r="E20" s="10">
        <v>2.4630541871921148E-3</v>
      </c>
      <c r="F20" s="10">
        <v>4.9395210457006247E-2</v>
      </c>
      <c r="G20" s="10">
        <v>6.1661708042725402E-2</v>
      </c>
      <c r="H20" s="10">
        <v>1.9716626835097274E-2</v>
      </c>
      <c r="I20" s="10">
        <v>1.4851485148514851E-2</v>
      </c>
      <c r="J20" s="10">
        <v>0.42242598644100848</v>
      </c>
      <c r="K20" s="10">
        <v>1.2351850948641635E-2</v>
      </c>
      <c r="L20" s="10">
        <v>0</v>
      </c>
      <c r="M20" s="10">
        <v>0</v>
      </c>
      <c r="N20" s="10">
        <v>2.4703701897283301E-2</v>
      </c>
      <c r="O20" s="10">
        <v>5.1724137931034003E-2</v>
      </c>
      <c r="P20" s="10">
        <v>2.72277227722772E-2</v>
      </c>
      <c r="Q20" s="10">
        <v>2.9629810271667549E-2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2.22284543725308E-2</v>
      </c>
      <c r="X20" s="10">
        <v>2.4752475247524748E-3</v>
      </c>
      <c r="Y20" s="10">
        <v>0</v>
      </c>
      <c r="Z20" s="10">
        <v>0.94566648783104768</v>
      </c>
      <c r="AA20" s="10">
        <f t="shared" ref="AA20:AA27" si="3">SUM(D20:K20)</f>
        <v>0.84201092523045307</v>
      </c>
      <c r="AB20" s="10">
        <f t="shared" ref="AB20:AB27" si="4">SUM(L20:P20)</f>
        <v>0.1036555626005945</v>
      </c>
      <c r="AC20" s="10">
        <f t="shared" si="0"/>
        <v>5.4333512168950826E-2</v>
      </c>
      <c r="AD20" s="11">
        <f t="shared" si="2"/>
        <v>8.1231619809434505</v>
      </c>
      <c r="AE20" s="12">
        <v>0.33186687770968143</v>
      </c>
      <c r="AF20" s="12">
        <v>0.14292335840988751</v>
      </c>
      <c r="AG20" s="12">
        <v>4.680942433111019</v>
      </c>
      <c r="AH20" s="12">
        <v>24.700052697659316</v>
      </c>
      <c r="AI20" s="12">
        <v>3.5462571009504784E-2</v>
      </c>
      <c r="AJ20" s="12">
        <v>1.5410052631463678</v>
      </c>
      <c r="AK20" s="12">
        <v>1.7479934245585915</v>
      </c>
      <c r="AL20" s="12">
        <v>1.580214657572516</v>
      </c>
      <c r="AM20" s="12">
        <v>0.32202809306880192</v>
      </c>
      <c r="AN20" s="12">
        <v>3.6919183585753772</v>
      </c>
      <c r="AO20" s="12">
        <v>56.948912274719</v>
      </c>
      <c r="AP20" s="13">
        <v>1.8722294682530061</v>
      </c>
      <c r="AQ20" s="13">
        <v>5.3697533025575037</v>
      </c>
      <c r="AR20" s="14">
        <v>8.538214966781688E-5</v>
      </c>
    </row>
    <row r="21" spans="1:44" x14ac:dyDescent="0.2">
      <c r="A21" s="5">
        <v>56</v>
      </c>
      <c r="B21" s="8">
        <v>8055.9</v>
      </c>
      <c r="C21" s="9">
        <v>5.07</v>
      </c>
      <c r="D21" s="10">
        <v>0.24670731707317101</v>
      </c>
      <c r="E21" s="10">
        <v>1.2317073170731701E-2</v>
      </c>
      <c r="F21" s="10">
        <v>6.6707317073170708E-2</v>
      </c>
      <c r="G21" s="10">
        <v>7.1524390243902392E-2</v>
      </c>
      <c r="H21" s="10">
        <v>7.4390243902439004E-3</v>
      </c>
      <c r="I21" s="10">
        <v>2.23780487804878E-2</v>
      </c>
      <c r="J21" s="10">
        <v>0.32317073170731703</v>
      </c>
      <c r="K21" s="10">
        <v>4.4817073170731699E-2</v>
      </c>
      <c r="L21" s="10">
        <v>0</v>
      </c>
      <c r="M21" s="10">
        <v>0</v>
      </c>
      <c r="N21" s="10">
        <v>7.1280487804878057E-2</v>
      </c>
      <c r="O21" s="10">
        <v>0</v>
      </c>
      <c r="P21" s="10">
        <v>5.1829268292682903E-2</v>
      </c>
      <c r="Q21" s="10">
        <v>4.2195121951219501E-2</v>
      </c>
      <c r="R21" s="10">
        <v>4.9390243902438999E-3</v>
      </c>
      <c r="S21" s="10">
        <v>0</v>
      </c>
      <c r="T21" s="10">
        <v>0</v>
      </c>
      <c r="U21" s="10">
        <v>0</v>
      </c>
      <c r="V21" s="10">
        <v>0</v>
      </c>
      <c r="W21" s="10">
        <v>7.3780487804878045E-3</v>
      </c>
      <c r="X21" s="10">
        <v>4.9390243902438999E-3</v>
      </c>
      <c r="Y21" s="10">
        <v>2.2378048780487807E-2</v>
      </c>
      <c r="Z21" s="10">
        <v>0.91817073170731667</v>
      </c>
      <c r="AA21" s="10">
        <f t="shared" si="3"/>
        <v>0.7950609756097563</v>
      </c>
      <c r="AB21" s="10">
        <f t="shared" si="4"/>
        <v>0.12310975609756096</v>
      </c>
      <c r="AC21" s="10">
        <f t="shared" si="0"/>
        <v>8.1829268292682916E-2</v>
      </c>
      <c r="AD21" s="11">
        <f t="shared" si="2"/>
        <v>6.4581475978207061</v>
      </c>
      <c r="AE21" s="12">
        <v>0.33396286061006181</v>
      </c>
      <c r="AF21" s="12">
        <v>0.50124667998295536</v>
      </c>
      <c r="AG21" s="12">
        <v>5.266871738409808</v>
      </c>
      <c r="AH21" s="12">
        <v>26.552452291075387</v>
      </c>
      <c r="AI21" s="12">
        <v>7.4673861306525063E-2</v>
      </c>
      <c r="AJ21" s="12">
        <v>1.8433608724296426</v>
      </c>
      <c r="AK21" s="12">
        <v>1.7855376844770696</v>
      </c>
      <c r="AL21" s="12">
        <v>1.8861234253008168</v>
      </c>
      <c r="AM21" s="12">
        <v>0.30531646600025381</v>
      </c>
      <c r="AN21" s="12">
        <v>3.7150592542803373</v>
      </c>
      <c r="AO21" s="12">
        <v>73.864720415165053</v>
      </c>
      <c r="AP21" s="13">
        <v>1.7751435865374643</v>
      </c>
      <c r="AQ21" s="13">
        <v>5.2837869822927805</v>
      </c>
      <c r="AR21" s="14">
        <v>1.5336274667146398E-4</v>
      </c>
    </row>
    <row r="22" spans="1:44" x14ac:dyDescent="0.2">
      <c r="A22" s="5">
        <v>57</v>
      </c>
      <c r="B22" s="18">
        <v>8058.3</v>
      </c>
      <c r="C22" s="9">
        <v>4.88</v>
      </c>
      <c r="D22" s="10">
        <v>0.27831683168316801</v>
      </c>
      <c r="E22" s="10">
        <v>9.9752475247524737E-3</v>
      </c>
      <c r="F22" s="10">
        <v>4.9653465346534649E-2</v>
      </c>
      <c r="G22" s="10">
        <v>5.4653465346534646E-2</v>
      </c>
      <c r="H22" s="10">
        <v>7.4752475247524749E-3</v>
      </c>
      <c r="I22" s="10">
        <v>0.02</v>
      </c>
      <c r="J22" s="10">
        <v>0.32601485148514903</v>
      </c>
      <c r="K22" s="10">
        <v>0.04</v>
      </c>
      <c r="L22" s="10">
        <v>7.4752475247524749E-3</v>
      </c>
      <c r="M22" s="10">
        <v>0</v>
      </c>
      <c r="N22" s="10">
        <v>2.9826732673267301E-2</v>
      </c>
      <c r="O22" s="10">
        <v>4.7079207920792045E-2</v>
      </c>
      <c r="P22" s="10">
        <v>4.9975247524752478E-2</v>
      </c>
      <c r="Q22" s="10">
        <v>5.2178217821782155E-2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2.24009900990099E-2</v>
      </c>
      <c r="X22" s="10">
        <v>4.9752475247524745E-3</v>
      </c>
      <c r="Y22" s="10">
        <v>0</v>
      </c>
      <c r="Z22" s="10">
        <v>0.92044554455445504</v>
      </c>
      <c r="AA22" s="10">
        <f t="shared" si="3"/>
        <v>0.78608910891089134</v>
      </c>
      <c r="AB22" s="10">
        <f t="shared" si="4"/>
        <v>0.13435643564356431</v>
      </c>
      <c r="AC22" s="10">
        <f t="shared" si="0"/>
        <v>7.9554455445544542E-2</v>
      </c>
      <c r="AD22" s="11">
        <f t="shared" si="2"/>
        <v>5.8507737656595467</v>
      </c>
      <c r="AE22" s="12">
        <v>0.35528546357417085</v>
      </c>
      <c r="AF22" s="12">
        <v>0.33519373227056687</v>
      </c>
      <c r="AG22" s="12">
        <v>4.5037890298496182</v>
      </c>
      <c r="AH22" s="12">
        <v>25.777539236892331</v>
      </c>
      <c r="AI22" s="12">
        <v>2.6017234802994296E-2</v>
      </c>
      <c r="AJ22" s="12">
        <v>1.5775660143067287</v>
      </c>
      <c r="AK22" s="12">
        <v>1.6301185096074509</v>
      </c>
      <c r="AL22" s="12">
        <v>1.7939377152501395</v>
      </c>
      <c r="AM22" s="12">
        <v>0.27208796841412469</v>
      </c>
      <c r="AN22" s="12">
        <v>3.5172360062751249</v>
      </c>
      <c r="AO22" s="12">
        <v>63.921311324131338</v>
      </c>
      <c r="AP22" s="13">
        <v>2.5964874882148701</v>
      </c>
      <c r="AQ22" s="13">
        <v>6.0691106663589833</v>
      </c>
      <c r="AR22" s="14">
        <v>1.5895143273528161E-4</v>
      </c>
    </row>
    <row r="23" spans="1:44" x14ac:dyDescent="0.2">
      <c r="A23" s="5">
        <v>58</v>
      </c>
      <c r="B23" s="18">
        <v>8062</v>
      </c>
      <c r="C23" s="9">
        <v>6.61</v>
      </c>
      <c r="D23" s="10">
        <v>0.315</v>
      </c>
      <c r="E23" s="10">
        <v>0</v>
      </c>
      <c r="F23" s="10">
        <v>6.25E-2</v>
      </c>
      <c r="G23" s="10">
        <v>0.08</v>
      </c>
      <c r="H23" s="10">
        <v>0</v>
      </c>
      <c r="I23" s="10">
        <v>0</v>
      </c>
      <c r="J23" s="10">
        <v>0.28999999999999998</v>
      </c>
      <c r="K23" s="10">
        <v>4.2500000000000003E-2</v>
      </c>
      <c r="L23" s="10">
        <v>7.4999999999999997E-3</v>
      </c>
      <c r="M23" s="10">
        <v>1.2500000000000001E-2</v>
      </c>
      <c r="N23" s="10">
        <v>5.5E-2</v>
      </c>
      <c r="O23" s="10">
        <v>8.4999999999999992E-2</v>
      </c>
      <c r="P23" s="10">
        <v>0</v>
      </c>
      <c r="Q23" s="10">
        <v>0.02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0.03</v>
      </c>
      <c r="X23" s="10">
        <v>0</v>
      </c>
      <c r="Y23" s="10">
        <v>0</v>
      </c>
      <c r="Z23" s="10">
        <v>0.95</v>
      </c>
      <c r="AA23" s="10">
        <f t="shared" si="3"/>
        <v>0.79</v>
      </c>
      <c r="AB23" s="10">
        <f t="shared" si="4"/>
        <v>0.15999999999999998</v>
      </c>
      <c r="AC23" s="10">
        <f t="shared" si="0"/>
        <v>0.05</v>
      </c>
      <c r="AD23" s="11">
        <f t="shared" si="2"/>
        <v>4.9375000000000009</v>
      </c>
      <c r="AE23" s="12">
        <v>0.33784132618310125</v>
      </c>
      <c r="AF23" s="12">
        <v>0.61024165201019553</v>
      </c>
      <c r="AG23" s="12">
        <v>4.4468948199716758</v>
      </c>
      <c r="AH23" s="12">
        <v>28.101611165079376</v>
      </c>
      <c r="AI23" s="12">
        <v>4.7349130994731585E-2</v>
      </c>
      <c r="AJ23" s="12">
        <v>2.5184097332537663</v>
      </c>
      <c r="AK23" s="12">
        <v>1.5938064567011183</v>
      </c>
      <c r="AL23" s="12">
        <v>1.2221246328595818</v>
      </c>
      <c r="AM23" s="12">
        <v>0.25011547943249862</v>
      </c>
      <c r="AN23" s="12">
        <v>4.2073097622730691</v>
      </c>
      <c r="AO23" s="12">
        <v>72.785880636235134</v>
      </c>
      <c r="AP23" s="13">
        <v>3.1244180450387899</v>
      </c>
      <c r="AQ23" s="13">
        <v>7.4762358913533262</v>
      </c>
      <c r="AR23" s="14">
        <v>2.2033534297394788E-4</v>
      </c>
    </row>
    <row r="24" spans="1:44" x14ac:dyDescent="0.2">
      <c r="A24" s="5">
        <v>59</v>
      </c>
      <c r="B24" s="8">
        <v>8062.6</v>
      </c>
      <c r="C24" s="9">
        <v>5.85</v>
      </c>
      <c r="D24" s="10">
        <v>0.25349753694581201</v>
      </c>
      <c r="E24" s="10">
        <v>1.47783251231527E-2</v>
      </c>
      <c r="F24" s="10">
        <v>4.9261083743842297E-2</v>
      </c>
      <c r="G24" s="10">
        <v>7.3891625615763498E-2</v>
      </c>
      <c r="H24" s="10">
        <v>0</v>
      </c>
      <c r="I24" s="10">
        <v>0.05</v>
      </c>
      <c r="J24" s="10">
        <v>0.31990147783251199</v>
      </c>
      <c r="K24" s="10">
        <v>9.9852216748768402E-2</v>
      </c>
      <c r="L24" s="10">
        <v>0</v>
      </c>
      <c r="M24" s="10">
        <v>0</v>
      </c>
      <c r="N24" s="10">
        <v>3.4778325123152702E-2</v>
      </c>
      <c r="O24" s="10">
        <v>0</v>
      </c>
      <c r="P24" s="10">
        <v>0.04</v>
      </c>
      <c r="Q24" s="10">
        <v>5.4187192118226597E-2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4.9261083743842296E-3</v>
      </c>
      <c r="X24" s="10">
        <v>4.9261083743842296E-3</v>
      </c>
      <c r="Y24" s="10">
        <v>0</v>
      </c>
      <c r="Z24" s="10">
        <v>0.93596059113300367</v>
      </c>
      <c r="AA24" s="10">
        <f t="shared" si="3"/>
        <v>0.86118226600985093</v>
      </c>
      <c r="AB24" s="10">
        <f t="shared" si="4"/>
        <v>7.4778325123152703E-2</v>
      </c>
      <c r="AC24" s="10">
        <f t="shared" si="0"/>
        <v>6.4039408866995051E-2</v>
      </c>
      <c r="AD24" s="11">
        <f t="shared" si="2"/>
        <v>11.516469038208152</v>
      </c>
      <c r="AE24" s="12">
        <v>0.33502263595846521</v>
      </c>
      <c r="AF24" s="12">
        <v>0.11432353369439914</v>
      </c>
      <c r="AG24" s="12">
        <v>3.4722445176147931</v>
      </c>
      <c r="AH24" s="12">
        <v>26.410977988020825</v>
      </c>
      <c r="AI24" s="12">
        <v>2.0899083072869157E-2</v>
      </c>
      <c r="AJ24" s="12">
        <v>2.0762050620504535</v>
      </c>
      <c r="AK24" s="12">
        <v>1.2898924527546474</v>
      </c>
      <c r="AL24" s="12">
        <v>1.4837718643644378</v>
      </c>
      <c r="AM24" s="12">
        <v>0.21190549111845142</v>
      </c>
      <c r="AN24" s="12">
        <v>3.9006748414379802</v>
      </c>
      <c r="AO24" s="12">
        <v>67.60596712355516</v>
      </c>
      <c r="AP24" s="13">
        <v>3.1244180450387904</v>
      </c>
      <c r="AQ24" s="13">
        <v>7.4762358913533262</v>
      </c>
      <c r="AR24" s="14">
        <v>2.2033534297394788E-4</v>
      </c>
    </row>
    <row r="25" spans="1:44" x14ac:dyDescent="0.2">
      <c r="A25" s="5">
        <v>61</v>
      </c>
      <c r="B25" s="19">
        <v>8069.3</v>
      </c>
      <c r="C25" s="20">
        <v>7.19</v>
      </c>
      <c r="D25" s="10">
        <v>0.358992537313433</v>
      </c>
      <c r="E25" s="10">
        <v>9.9502487562189001E-3</v>
      </c>
      <c r="F25" s="10">
        <v>2.9975124378109452E-2</v>
      </c>
      <c r="G25" s="10">
        <v>7.9825870646766148E-2</v>
      </c>
      <c r="H25" s="10">
        <v>2.487562189054725E-3</v>
      </c>
      <c r="I25" s="10">
        <v>1.4975124378109401E-2</v>
      </c>
      <c r="J25" s="10">
        <v>0.22187810945273601</v>
      </c>
      <c r="K25" s="10">
        <v>0.03</v>
      </c>
      <c r="L25" s="10">
        <v>2.5000000000000001E-3</v>
      </c>
      <c r="M25" s="10">
        <v>0.03</v>
      </c>
      <c r="N25" s="10">
        <v>8.478855721393036E-2</v>
      </c>
      <c r="O25" s="10">
        <v>4.9813432835820848E-2</v>
      </c>
      <c r="P25" s="10">
        <v>4.2437810945273602E-2</v>
      </c>
      <c r="Q25" s="10">
        <v>1.496268656716415E-2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2.2475124378109453E-2</v>
      </c>
      <c r="X25" s="10">
        <v>2.487562189054725E-3</v>
      </c>
      <c r="Y25" s="10">
        <v>7.4999999999999997E-3</v>
      </c>
      <c r="Z25" s="10">
        <v>0.95257462686567096</v>
      </c>
      <c r="AA25" s="10">
        <f t="shared" si="3"/>
        <v>0.74808457711442766</v>
      </c>
      <c r="AB25" s="10">
        <f t="shared" si="4"/>
        <v>0.20953980099502481</v>
      </c>
      <c r="AC25" s="10">
        <f t="shared" si="0"/>
        <v>4.7425373134328326E-2</v>
      </c>
      <c r="AD25" s="11">
        <f t="shared" si="2"/>
        <v>3.5701311806256308</v>
      </c>
      <c r="AE25" s="12">
        <v>0.34502335542670481</v>
      </c>
      <c r="AF25" s="12">
        <v>0.19314064124112768</v>
      </c>
      <c r="AG25" s="12">
        <v>3.8931206110051053</v>
      </c>
      <c r="AH25" s="12">
        <v>28.079396543253804</v>
      </c>
      <c r="AI25" s="12">
        <v>0.43860684776420855</v>
      </c>
      <c r="AJ25" s="12">
        <v>0.99262935223655357</v>
      </c>
      <c r="AK25" s="12">
        <v>1.467736627124189</v>
      </c>
      <c r="AL25" s="12">
        <v>2.3070113978160798</v>
      </c>
      <c r="AM25" s="12">
        <v>0.22259578524927157</v>
      </c>
      <c r="AN25" s="12">
        <v>2.7633067319905873</v>
      </c>
      <c r="AO25" s="12">
        <v>72.050537136453613</v>
      </c>
      <c r="AP25" s="13">
        <v>3.2901219267354298</v>
      </c>
      <c r="AQ25" s="13">
        <v>7.7463574858928785</v>
      </c>
      <c r="AR25" s="14">
        <v>2.9024801825103708E-4</v>
      </c>
    </row>
    <row r="26" spans="1:44" x14ac:dyDescent="0.2">
      <c r="A26" s="5">
        <v>63</v>
      </c>
      <c r="B26" s="8">
        <v>8071.8</v>
      </c>
      <c r="C26" s="9">
        <v>5.45</v>
      </c>
      <c r="D26" s="10">
        <v>0.356862745098039</v>
      </c>
      <c r="E26" s="10">
        <v>4.9019607843137202E-3</v>
      </c>
      <c r="F26" s="10">
        <v>5.8823529411764698E-2</v>
      </c>
      <c r="G26" s="10">
        <v>0.11764705882352899</v>
      </c>
      <c r="H26" s="10">
        <v>1.9607843137254902E-2</v>
      </c>
      <c r="I26" s="10">
        <v>4.9411764705882301E-2</v>
      </c>
      <c r="J26" s="10">
        <v>0.23529411764705799</v>
      </c>
      <c r="K26" s="10">
        <v>4.9607843137254901E-2</v>
      </c>
      <c r="L26" s="10">
        <v>0</v>
      </c>
      <c r="M26" s="10">
        <v>0</v>
      </c>
      <c r="N26" s="10">
        <v>4.9019607843137199E-2</v>
      </c>
      <c r="O26" s="10">
        <v>0</v>
      </c>
      <c r="P26" s="10">
        <v>9.8039215686274508E-3</v>
      </c>
      <c r="Q26" s="10">
        <v>1.47058823529411E-2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3.4313725490195998E-2</v>
      </c>
      <c r="X26" s="10">
        <v>0</v>
      </c>
      <c r="Y26" s="10">
        <v>0</v>
      </c>
      <c r="Z26" s="10">
        <v>0.95098039215686114</v>
      </c>
      <c r="AA26" s="10">
        <f t="shared" si="3"/>
        <v>0.89215686274509653</v>
      </c>
      <c r="AB26" s="10">
        <f t="shared" si="4"/>
        <v>5.882352941176465E-2</v>
      </c>
      <c r="AC26" s="10">
        <f t="shared" si="0"/>
        <v>4.9019607843137095E-2</v>
      </c>
      <c r="AD26" s="11">
        <f t="shared" si="2"/>
        <v>15.166666666666655</v>
      </c>
      <c r="AE26" s="12">
        <v>0.31678220621210923</v>
      </c>
      <c r="AF26" s="12">
        <v>0.50726860148816333</v>
      </c>
      <c r="AG26" s="12">
        <v>4.6935638745685502</v>
      </c>
      <c r="AH26" s="12">
        <v>24.930744095851413</v>
      </c>
      <c r="AI26" s="12">
        <v>1.1856733703901732E-2</v>
      </c>
      <c r="AJ26" s="12">
        <v>2.5399298942503479</v>
      </c>
      <c r="AK26" s="12">
        <v>1.7565274279919516</v>
      </c>
      <c r="AL26" s="12">
        <v>0.66344279496554459</v>
      </c>
      <c r="AM26" s="12">
        <v>0.25965215242042733</v>
      </c>
      <c r="AN26" s="12">
        <v>4.8113947331521469</v>
      </c>
      <c r="AO26" s="12">
        <v>67.384494071470982</v>
      </c>
      <c r="AP26" s="13">
        <v>2.6707189231381823</v>
      </c>
      <c r="AQ26" s="13">
        <v>3.7905283655745405</v>
      </c>
      <c r="AR26" s="14">
        <v>2.199165128247424E-4</v>
      </c>
    </row>
    <row r="27" spans="1:44" x14ac:dyDescent="0.2">
      <c r="A27" s="5">
        <v>70</v>
      </c>
      <c r="B27" s="8">
        <v>8083</v>
      </c>
      <c r="C27" s="9">
        <v>7.37</v>
      </c>
      <c r="D27" s="10">
        <v>0.27802817595192297</v>
      </c>
      <c r="E27" s="10">
        <v>2.2338801044283499E-2</v>
      </c>
      <c r="F27" s="10">
        <v>4.9640411802374197E-2</v>
      </c>
      <c r="G27" s="10">
        <v>0.104231318654253</v>
      </c>
      <c r="H27" s="10">
        <v>9.9133047633121248E-3</v>
      </c>
      <c r="I27" s="10">
        <v>9.9133047633121248E-3</v>
      </c>
      <c r="J27" s="10">
        <v>0.21588837988276349</v>
      </c>
      <c r="K27" s="10">
        <v>4.9504950495049497E-3</v>
      </c>
      <c r="L27" s="10">
        <v>2.487562189054725E-3</v>
      </c>
      <c r="M27" s="10">
        <v>2.4838677897640452E-2</v>
      </c>
      <c r="N27" s="10">
        <v>0.16873553026944449</v>
      </c>
      <c r="O27" s="10">
        <v>2.9702970297029702E-2</v>
      </c>
      <c r="P27" s="10">
        <v>7.4626865671641503E-3</v>
      </c>
      <c r="Q27" s="10">
        <v>1.9838924190926501E-2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5.2029456677010949E-2</v>
      </c>
      <c r="X27" s="10">
        <v>0</v>
      </c>
      <c r="Y27" s="10">
        <v>0</v>
      </c>
      <c r="Z27" s="10">
        <v>0.92813161913206021</v>
      </c>
      <c r="AA27" s="10">
        <f t="shared" si="3"/>
        <v>0.69490419191172648</v>
      </c>
      <c r="AB27" s="10">
        <f t="shared" si="4"/>
        <v>0.23322742722033352</v>
      </c>
      <c r="AC27" s="10">
        <f t="shared" si="0"/>
        <v>7.1868380867937454E-2</v>
      </c>
      <c r="AD27" s="11">
        <f t="shared" si="2"/>
        <v>2.9795131738740137</v>
      </c>
      <c r="AE27" s="12">
        <v>0.33902020251664799</v>
      </c>
      <c r="AF27" s="12">
        <v>0.24630037486108844</v>
      </c>
      <c r="AG27" s="12">
        <v>5.1514865021570895</v>
      </c>
      <c r="AH27" s="12">
        <v>26.17617609566825</v>
      </c>
      <c r="AI27" s="12">
        <v>3.3705166501747506E-2</v>
      </c>
      <c r="AJ27" s="12">
        <v>1.9166531820424921</v>
      </c>
      <c r="AK27" s="12">
        <v>1.953846238229876</v>
      </c>
      <c r="AL27" s="12">
        <v>1.6241940712199761</v>
      </c>
      <c r="AM27" s="12">
        <v>0.28696012070572691</v>
      </c>
      <c r="AN27" s="12">
        <v>3.4741955635599076</v>
      </c>
      <c r="AO27" s="12">
        <v>83.899291474374422</v>
      </c>
      <c r="AP27" s="13">
        <v>2.0372646925807758</v>
      </c>
      <c r="AQ27" s="13">
        <v>6.1154822081344431</v>
      </c>
      <c r="AR27" s="14">
        <v>1.8222078104663871E-4</v>
      </c>
    </row>
    <row r="28" spans="1:44" x14ac:dyDescent="0.2">
      <c r="A28" s="5">
        <v>77</v>
      </c>
      <c r="B28" s="18">
        <v>8095.6</v>
      </c>
      <c r="C28" s="9">
        <v>3.82</v>
      </c>
      <c r="D28" s="10">
        <v>0.24249999999999999</v>
      </c>
      <c r="E28" s="10">
        <v>2.5000000000000001E-3</v>
      </c>
      <c r="F28" s="10">
        <v>2.75E-2</v>
      </c>
      <c r="G28" s="10">
        <v>3.5000000000000003E-2</v>
      </c>
      <c r="H28" s="10">
        <v>0</v>
      </c>
      <c r="I28" s="10">
        <v>0</v>
      </c>
      <c r="J28" s="10">
        <v>0.49</v>
      </c>
      <c r="K28" s="10">
        <v>0</v>
      </c>
      <c r="L28" s="10">
        <v>0.1</v>
      </c>
      <c r="M28" s="10">
        <v>0</v>
      </c>
      <c r="N28" s="10">
        <v>0.06</v>
      </c>
      <c r="O28" s="10">
        <v>0</v>
      </c>
      <c r="P28" s="10">
        <v>5.0000000000000001E-3</v>
      </c>
      <c r="Q28" s="10">
        <v>2.2500000000000003E-2</v>
      </c>
      <c r="R28" s="10">
        <v>0.01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5.0000000000000001E-3</v>
      </c>
      <c r="Y28" s="10">
        <v>0</v>
      </c>
      <c r="Z28" s="10">
        <v>0.96249999999999991</v>
      </c>
      <c r="AA28" s="10">
        <v>0.89749999999999996</v>
      </c>
      <c r="AB28" s="10">
        <v>6.5000000000000002E-2</v>
      </c>
      <c r="AC28" s="10">
        <f t="shared" si="0"/>
        <v>3.7499999999999999E-2</v>
      </c>
      <c r="AD28" s="11">
        <f t="shared" si="2"/>
        <v>13.807692307692307</v>
      </c>
      <c r="AE28" s="12">
        <v>0.32569505833277135</v>
      </c>
      <c r="AF28" s="12">
        <v>0.38866831427874676</v>
      </c>
      <c r="AG28" s="12">
        <v>4.1760738854512454</v>
      </c>
      <c r="AH28" s="12">
        <v>24.304418819729257</v>
      </c>
      <c r="AI28" s="12">
        <v>6.8092321965774277E-2</v>
      </c>
      <c r="AJ28" s="12">
        <v>1.1625170795346835</v>
      </c>
      <c r="AK28" s="12">
        <v>1.5606011038387815</v>
      </c>
      <c r="AL28" s="12">
        <v>5.6885188424874311</v>
      </c>
      <c r="AM28" s="12">
        <v>0.23919705635203575</v>
      </c>
      <c r="AN28" s="12">
        <v>2.4366789407869742</v>
      </c>
      <c r="AO28" s="12">
        <v>67.552960941024224</v>
      </c>
      <c r="AP28" s="13">
        <v>0.96545629470970995</v>
      </c>
      <c r="AQ28" s="13">
        <v>5.7693800373637032</v>
      </c>
      <c r="AR28" s="14">
        <v>9.0213559934122924E-5</v>
      </c>
    </row>
    <row r="29" spans="1:44" x14ac:dyDescent="0.2">
      <c r="A29" s="5">
        <v>83</v>
      </c>
      <c r="B29" s="8">
        <v>8113</v>
      </c>
      <c r="C29" s="9">
        <v>0.56000000000000005</v>
      </c>
      <c r="D29" s="10">
        <v>0.2113118811881185</v>
      </c>
      <c r="E29" s="10">
        <v>7.4504950495049502E-3</v>
      </c>
      <c r="F29" s="10">
        <v>3.4752475247524749E-2</v>
      </c>
      <c r="G29" s="10">
        <v>0.16675742574257402</v>
      </c>
      <c r="H29" s="10">
        <v>2.4925742574257403E-2</v>
      </c>
      <c r="I29" s="10">
        <v>2.4752475247524748E-3</v>
      </c>
      <c r="J29" s="10">
        <v>0.52500000000000002</v>
      </c>
      <c r="K29" s="10">
        <v>9.9257425742573999E-3</v>
      </c>
      <c r="L29" s="10">
        <v>0</v>
      </c>
      <c r="M29" s="10">
        <v>0</v>
      </c>
      <c r="N29" s="10">
        <v>4.9504950495049497E-3</v>
      </c>
      <c r="O29" s="10">
        <v>0</v>
      </c>
      <c r="P29" s="10">
        <v>0</v>
      </c>
      <c r="Q29" s="10">
        <v>5.0000000000000001E-3</v>
      </c>
      <c r="R29" s="10">
        <v>0</v>
      </c>
      <c r="S29" s="10">
        <v>0</v>
      </c>
      <c r="T29" s="10">
        <v>4.9752475247524745E-3</v>
      </c>
      <c r="U29" s="10">
        <v>2.4752475247524748E-3</v>
      </c>
      <c r="V29" s="10">
        <v>0</v>
      </c>
      <c r="W29" s="10">
        <v>0</v>
      </c>
      <c r="X29" s="10">
        <v>0</v>
      </c>
      <c r="Y29" s="10">
        <v>0</v>
      </c>
      <c r="Z29" s="10">
        <v>0.98754950495049443</v>
      </c>
      <c r="AA29" s="10">
        <v>0.98259900990098947</v>
      </c>
      <c r="AB29" s="10">
        <v>4.9504950495049497E-3</v>
      </c>
      <c r="AC29" s="10">
        <f t="shared" si="0"/>
        <v>1.2450495049504948E-2</v>
      </c>
      <c r="AD29" s="11">
        <f t="shared" si="2"/>
        <v>198.4849999999999</v>
      </c>
      <c r="AE29" s="12">
        <v>0.34267271776503755</v>
      </c>
      <c r="AF29" s="12">
        <v>-0.16242572185182511</v>
      </c>
      <c r="AG29" s="12">
        <v>7.9047096591300949</v>
      </c>
      <c r="AH29" s="12">
        <v>20.498160192845088</v>
      </c>
      <c r="AI29" s="12">
        <v>3.29964436574985E-2</v>
      </c>
      <c r="AJ29" s="12">
        <v>0.39037709330570208</v>
      </c>
      <c r="AK29" s="12">
        <v>3.2967124069846689</v>
      </c>
      <c r="AL29" s="12">
        <v>0.85585197614187836</v>
      </c>
      <c r="AM29" s="12">
        <v>0.40737674668803486</v>
      </c>
      <c r="AN29" s="12">
        <v>2.4118524078550312</v>
      </c>
      <c r="AO29" s="12">
        <v>30.624974455979473</v>
      </c>
      <c r="AP29" s="13">
        <v>1.1478251535656181</v>
      </c>
      <c r="AQ29" s="13">
        <v>7.5918567646766109</v>
      </c>
      <c r="AR29" s="14">
        <v>4.7273582755692619E-5</v>
      </c>
    </row>
    <row r="30" spans="1:44" x14ac:dyDescent="0.2">
      <c r="A30" s="5">
        <v>84</v>
      </c>
      <c r="B30" s="18">
        <v>8113.2</v>
      </c>
      <c r="C30" s="9">
        <v>0.71</v>
      </c>
      <c r="D30" s="10">
        <v>0.20091133004926098</v>
      </c>
      <c r="E30" s="10">
        <v>2.2278325123152698E-2</v>
      </c>
      <c r="F30" s="10">
        <v>2.2352216748768451E-2</v>
      </c>
      <c r="G30" s="10">
        <v>8.9371921182266001E-2</v>
      </c>
      <c r="H30" s="10">
        <v>2.9852216748768451E-2</v>
      </c>
      <c r="I30" s="10">
        <v>0</v>
      </c>
      <c r="J30" s="10">
        <v>0.60545566502463055</v>
      </c>
      <c r="K30" s="10">
        <v>0</v>
      </c>
      <c r="L30" s="10">
        <v>1.4889162561576349E-2</v>
      </c>
      <c r="M30" s="10">
        <v>0</v>
      </c>
      <c r="N30" s="10">
        <v>5.0000000000000001E-3</v>
      </c>
      <c r="O30" s="10">
        <v>0</v>
      </c>
      <c r="P30" s="10">
        <v>0</v>
      </c>
      <c r="Q30" s="10">
        <v>9.8891625615763496E-3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0.99011083743842354</v>
      </c>
      <c r="AA30" s="10">
        <v>0.98511083743842354</v>
      </c>
      <c r="AB30" s="10">
        <v>5.000000000000001E-3</v>
      </c>
      <c r="AC30" s="10">
        <f t="shared" si="0"/>
        <v>9.8891625615763496E-3</v>
      </c>
      <c r="AD30" s="11">
        <f t="shared" si="2"/>
        <v>197.02216748768467</v>
      </c>
      <c r="AE30" s="12">
        <v>0.36098003142772084</v>
      </c>
      <c r="AF30" s="12">
        <v>-7.5517018102149508E-3</v>
      </c>
      <c r="AG30" s="12">
        <v>8.435043517584381</v>
      </c>
      <c r="AH30" s="12">
        <v>21.004316775371606</v>
      </c>
      <c r="AI30" s="12">
        <v>-3.9289533647196118E-2</v>
      </c>
      <c r="AJ30" s="12">
        <v>0.32953002105609774</v>
      </c>
      <c r="AK30" s="12">
        <v>3.4088008267362158</v>
      </c>
      <c r="AL30" s="12">
        <v>0.84787246087748136</v>
      </c>
      <c r="AM30" s="12">
        <v>0.41926471665568571</v>
      </c>
      <c r="AN30" s="12">
        <v>2.3717238337263202</v>
      </c>
      <c r="AO30" s="12">
        <v>25.65495629254545</v>
      </c>
      <c r="AP30" s="13">
        <v>0.93481105700504696</v>
      </c>
      <c r="AQ30" s="13">
        <v>7.7994029077637252</v>
      </c>
      <c r="AR30" s="14">
        <v>5.4881424704706169E-5</v>
      </c>
    </row>
    <row r="31" spans="1:44" x14ac:dyDescent="0.2">
      <c r="A31" s="5">
        <v>86</v>
      </c>
      <c r="B31" s="18">
        <v>8120.9</v>
      </c>
      <c r="C31" s="9">
        <v>0.57999999999999996</v>
      </c>
      <c r="D31" s="10">
        <v>0.18</v>
      </c>
      <c r="E31" s="10">
        <v>0</v>
      </c>
      <c r="F31" s="10">
        <v>4.4999999999999998E-2</v>
      </c>
      <c r="G31" s="10">
        <v>0.15</v>
      </c>
      <c r="H31" s="10">
        <v>0.06</v>
      </c>
      <c r="I31" s="10">
        <v>0</v>
      </c>
      <c r="J31" s="10">
        <v>0.54500000000000004</v>
      </c>
      <c r="K31" s="10">
        <v>0</v>
      </c>
      <c r="L31" s="10">
        <v>5.0000000000000001E-3</v>
      </c>
      <c r="M31" s="10">
        <v>0</v>
      </c>
      <c r="N31" s="10">
        <v>0.01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5.0000000000000001E-3</v>
      </c>
      <c r="Y31" s="10">
        <v>0</v>
      </c>
      <c r="Z31" s="10">
        <v>0.995</v>
      </c>
      <c r="AA31" s="10">
        <v>0.98499999999999999</v>
      </c>
      <c r="AB31" s="10">
        <v>9.9999999999999985E-3</v>
      </c>
      <c r="AC31" s="10">
        <f t="shared" si="0"/>
        <v>5.0000000000000001E-3</v>
      </c>
      <c r="AD31" s="11">
        <f t="shared" si="2"/>
        <v>98.500000000000014</v>
      </c>
      <c r="AE31" s="12">
        <v>0.33746976465307771</v>
      </c>
      <c r="AF31" s="12">
        <v>-0.24916605446501963</v>
      </c>
      <c r="AG31" s="12">
        <v>8.838116607811541</v>
      </c>
      <c r="AH31" s="12">
        <v>17.90477682442307</v>
      </c>
      <c r="AI31" s="12">
        <v>-4.375937618653794E-2</v>
      </c>
      <c r="AJ31" s="12">
        <v>0.68286459280113232</v>
      </c>
      <c r="AK31" s="12">
        <v>3.447991564604405</v>
      </c>
      <c r="AL31" s="12">
        <v>0.44026032456724945</v>
      </c>
      <c r="AM31" s="12">
        <v>0.38520440500611314</v>
      </c>
      <c r="AN31" s="12">
        <v>2.7717938796703265</v>
      </c>
      <c r="AO31" s="12">
        <v>31.508988917963507</v>
      </c>
      <c r="AP31" s="13">
        <v>1.6143791345177401</v>
      </c>
      <c r="AQ31" s="13">
        <v>6.6981602867510581</v>
      </c>
      <c r="AR31" s="14">
        <v>5.8267683298393185E-5</v>
      </c>
    </row>
    <row r="32" spans="1:44" x14ac:dyDescent="0.2">
      <c r="A32" s="5">
        <v>87</v>
      </c>
      <c r="B32" s="18">
        <v>8123.2</v>
      </c>
      <c r="C32" s="9">
        <v>0.67</v>
      </c>
      <c r="D32" s="10">
        <v>0.196435643564356</v>
      </c>
      <c r="E32" s="10">
        <v>0</v>
      </c>
      <c r="F32" s="10">
        <v>4.9727722772277203E-2</v>
      </c>
      <c r="G32" s="10">
        <v>0.15420792079207901</v>
      </c>
      <c r="H32" s="10">
        <v>3.9900990099009895E-2</v>
      </c>
      <c r="I32" s="10">
        <v>0</v>
      </c>
      <c r="J32" s="10">
        <v>0.5373514851485145</v>
      </c>
      <c r="K32" s="10">
        <v>0</v>
      </c>
      <c r="L32" s="10">
        <v>7.4504950495049502E-3</v>
      </c>
      <c r="M32" s="10">
        <v>0</v>
      </c>
      <c r="N32" s="10">
        <v>5.0000000000000001E-3</v>
      </c>
      <c r="O32" s="10">
        <v>0</v>
      </c>
      <c r="P32" s="10">
        <v>0</v>
      </c>
      <c r="Q32" s="10">
        <v>7.4257425742574002E-3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2.5000000000000001E-3</v>
      </c>
      <c r="Y32" s="10">
        <v>0</v>
      </c>
      <c r="Z32" s="10">
        <v>0.99007425742574151</v>
      </c>
      <c r="AA32" s="10">
        <v>0.98507425742574151</v>
      </c>
      <c r="AB32" s="10">
        <v>5.000000000000001E-3</v>
      </c>
      <c r="AC32" s="10">
        <f t="shared" si="0"/>
        <v>9.9257425742573999E-3</v>
      </c>
      <c r="AD32" s="11">
        <f t="shared" si="2"/>
        <v>197.01485148514826</v>
      </c>
      <c r="AE32" s="12">
        <v>0.24312696628913683</v>
      </c>
      <c r="AF32" s="12">
        <v>0.48942918548696207</v>
      </c>
      <c r="AG32" s="12">
        <v>6.3214871847939209</v>
      </c>
      <c r="AH32" s="12">
        <v>13.551509516220905</v>
      </c>
      <c r="AI32" s="12">
        <v>-5.9513553859248509E-2</v>
      </c>
      <c r="AJ32" s="12">
        <v>6.9572283909357786</v>
      </c>
      <c r="AK32" s="12">
        <v>2.6514163951739351</v>
      </c>
      <c r="AL32" s="12">
        <v>0.36842748391584323</v>
      </c>
      <c r="AM32" s="12">
        <v>0.29858052692643117</v>
      </c>
      <c r="AN32" s="12">
        <v>7.9169053036880523</v>
      </c>
      <c r="AO32" s="12">
        <v>34.003544281090981</v>
      </c>
      <c r="AP32" s="13">
        <v>0.46021583576186798</v>
      </c>
      <c r="AQ32" s="13">
        <v>6.9676776962322329</v>
      </c>
      <c r="AR32" s="14">
        <v>5.6776819832644378E-5</v>
      </c>
    </row>
    <row r="33" spans="1:44" x14ac:dyDescent="0.2">
      <c r="A33" s="5">
        <v>89</v>
      </c>
      <c r="B33" s="8">
        <v>8132.6</v>
      </c>
      <c r="C33" s="9">
        <v>5.1100000000000003</v>
      </c>
      <c r="D33" s="10">
        <v>0.31581658291457249</v>
      </c>
      <c r="E33" s="10">
        <v>1.5025125628140699E-2</v>
      </c>
      <c r="F33" s="10">
        <v>5.7575376884422103E-2</v>
      </c>
      <c r="G33" s="10">
        <v>8.5288944723618004E-2</v>
      </c>
      <c r="H33" s="10">
        <v>2.2512562814070349E-2</v>
      </c>
      <c r="I33" s="10">
        <v>1.5050251256281399E-2</v>
      </c>
      <c r="J33" s="10">
        <v>0.34589195979899451</v>
      </c>
      <c r="K33" s="10">
        <v>7.5376884422110497E-3</v>
      </c>
      <c r="L33" s="10">
        <v>1.003768844221105E-2</v>
      </c>
      <c r="M33" s="10">
        <v>2.7550251256281404E-2</v>
      </c>
      <c r="N33" s="10">
        <v>4.2625628140703503E-2</v>
      </c>
      <c r="O33" s="10">
        <v>0</v>
      </c>
      <c r="P33" s="10">
        <v>0</v>
      </c>
      <c r="Q33" s="10">
        <v>0</v>
      </c>
      <c r="R33" s="10">
        <v>0.01</v>
      </c>
      <c r="S33" s="10">
        <v>0</v>
      </c>
      <c r="T33" s="10">
        <v>0</v>
      </c>
      <c r="U33" s="10">
        <v>5.0000000000000001E-3</v>
      </c>
      <c r="V33" s="10">
        <v>0</v>
      </c>
      <c r="W33" s="10">
        <v>3.7587939698492452E-2</v>
      </c>
      <c r="X33" s="10">
        <v>2.5000000000000001E-3</v>
      </c>
      <c r="Y33" s="10">
        <v>0</v>
      </c>
      <c r="Z33" s="10">
        <v>0.94491206030150654</v>
      </c>
      <c r="AA33" s="10">
        <f>SUM(D33:K33)</f>
        <v>0.86469849246231056</v>
      </c>
      <c r="AB33" s="10">
        <f>SUM(L33:P33)</f>
        <v>8.0213567839195948E-2</v>
      </c>
      <c r="AC33" s="10">
        <f t="shared" si="0"/>
        <v>5.5087939698492454E-2</v>
      </c>
      <c r="AD33" s="11">
        <f t="shared" si="2"/>
        <v>10.779953014878613</v>
      </c>
      <c r="AE33" s="12">
        <v>0.34422914580829311</v>
      </c>
      <c r="AF33" s="12">
        <v>0.24033631206399267</v>
      </c>
      <c r="AG33" s="12">
        <v>5.0442632997714059</v>
      </c>
      <c r="AH33" s="12">
        <v>28.203272795635918</v>
      </c>
      <c r="AI33" s="12">
        <v>6.9535568744212451E-3</v>
      </c>
      <c r="AJ33" s="12">
        <v>1.1911352459058862</v>
      </c>
      <c r="AK33" s="12">
        <v>2.0480038675149657</v>
      </c>
      <c r="AL33" s="12">
        <v>0.8820228473098185</v>
      </c>
      <c r="AM33" s="12">
        <v>0.26406476752575453</v>
      </c>
      <c r="AN33" s="12">
        <v>2.3818857986544799</v>
      </c>
      <c r="AO33" s="12">
        <v>43.470017331825389</v>
      </c>
      <c r="AP33" s="13">
        <v>1.0966870749237412</v>
      </c>
      <c r="AQ33" s="13">
        <v>6.2081909331444676</v>
      </c>
      <c r="AR33" s="14">
        <v>1.038013919780996E-4</v>
      </c>
    </row>
    <row r="34" spans="1:44" x14ac:dyDescent="0.2">
      <c r="A34" s="5">
        <v>90</v>
      </c>
      <c r="B34" s="8">
        <v>7872.5</v>
      </c>
      <c r="C34" s="9">
        <v>2.33</v>
      </c>
      <c r="D34" s="10">
        <v>0.2575120772946855</v>
      </c>
      <c r="E34" s="10">
        <v>4.6739130434782603E-2</v>
      </c>
      <c r="F34" s="10">
        <v>0.01</v>
      </c>
      <c r="G34" s="10">
        <v>5.6654589371980646E-2</v>
      </c>
      <c r="H34" s="10">
        <v>1.2246376811594201E-2</v>
      </c>
      <c r="I34" s="10">
        <v>4.63164251207729E-2</v>
      </c>
      <c r="J34" s="10">
        <v>0.49506038647342898</v>
      </c>
      <c r="K34" s="10">
        <v>1.4661835748792248E-2</v>
      </c>
      <c r="L34" s="10">
        <v>0</v>
      </c>
      <c r="M34" s="10">
        <v>2.5000000000000001E-3</v>
      </c>
      <c r="N34" s="10">
        <v>9.9154589371980642E-3</v>
      </c>
      <c r="O34" s="10">
        <v>0</v>
      </c>
      <c r="P34" s="10">
        <v>2.4154589371980649E-3</v>
      </c>
      <c r="Q34" s="10">
        <v>9.6618357487922493E-3</v>
      </c>
      <c r="R34" s="10">
        <v>0</v>
      </c>
      <c r="S34" s="10">
        <v>2.4154589371980649E-3</v>
      </c>
      <c r="T34" s="10">
        <v>0</v>
      </c>
      <c r="U34" s="10">
        <v>0</v>
      </c>
      <c r="V34" s="10">
        <v>0</v>
      </c>
      <c r="W34" s="10">
        <v>9.7463768115942009E-3</v>
      </c>
      <c r="X34" s="10">
        <v>7.2463768115942004E-3</v>
      </c>
      <c r="Y34" s="10">
        <v>0</v>
      </c>
      <c r="Z34" s="10">
        <v>0.97092995169082008</v>
      </c>
      <c r="AA34" s="10">
        <v>0.95609903381642403</v>
      </c>
      <c r="AB34" s="10">
        <v>1.4830917874396129E-2</v>
      </c>
      <c r="AC34" s="10">
        <f t="shared" si="0"/>
        <v>2.9070048309178715E-2</v>
      </c>
      <c r="AD34" s="11">
        <f t="shared" si="2"/>
        <v>64.466612377850112</v>
      </c>
      <c r="AE34" s="12">
        <v>0.3507513193304293</v>
      </c>
      <c r="AF34" s="12">
        <v>8.395602849861733E-2</v>
      </c>
      <c r="AG34" s="12">
        <v>6.0685543888974163</v>
      </c>
      <c r="AH34" s="12">
        <v>23.426990164838802</v>
      </c>
      <c r="AI34" s="12">
        <v>2.57114539386081E-2</v>
      </c>
      <c r="AJ34" s="12">
        <v>0.66349142702332631</v>
      </c>
      <c r="AK34" s="12">
        <v>2.1334932016144119</v>
      </c>
      <c r="AL34" s="12">
        <v>0.77353048241796307</v>
      </c>
      <c r="AM34" s="12">
        <v>0.35810667609846691</v>
      </c>
      <c r="AN34" s="12">
        <v>3.350210222937906</v>
      </c>
      <c r="AO34" s="12">
        <v>75.352090336468279</v>
      </c>
    </row>
    <row r="35" spans="1:44" x14ac:dyDescent="0.2">
      <c r="A35" s="5">
        <v>91</v>
      </c>
      <c r="B35" s="16">
        <v>10383.200000000001</v>
      </c>
      <c r="C35" s="17">
        <v>6.88</v>
      </c>
      <c r="D35" s="10">
        <v>0.14249999999999999</v>
      </c>
      <c r="E35" s="10">
        <v>7.4999999999999997E-3</v>
      </c>
      <c r="F35" s="10">
        <v>7.0000000000000007E-2</v>
      </c>
      <c r="G35" s="10">
        <v>0.04</v>
      </c>
      <c r="H35" s="10">
        <v>1.5000000000000001E-2</v>
      </c>
      <c r="I35" s="10">
        <v>2.5000000000000001E-3</v>
      </c>
      <c r="J35" s="10">
        <v>0.48</v>
      </c>
      <c r="K35" s="10">
        <v>4.4999999999999998E-2</v>
      </c>
      <c r="L35" s="10">
        <v>2.2499999999999999E-2</v>
      </c>
      <c r="M35" s="10">
        <v>5.0000000000000001E-3</v>
      </c>
      <c r="N35" s="10">
        <v>4.9999999999999996E-2</v>
      </c>
      <c r="O35" s="10">
        <v>3.7499999999999999E-2</v>
      </c>
      <c r="P35" s="10">
        <v>2.5000000000000001E-2</v>
      </c>
      <c r="Q35" s="10">
        <v>2.5000000000000001E-2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3.0000000000000002E-2</v>
      </c>
      <c r="X35" s="10">
        <v>2.5000000000000001E-3</v>
      </c>
      <c r="Y35" s="10">
        <v>0</v>
      </c>
      <c r="Z35" s="10">
        <v>0.94250000000000012</v>
      </c>
      <c r="AA35" s="10">
        <v>0.78</v>
      </c>
      <c r="AB35" s="10">
        <v>0.16250000000000001</v>
      </c>
      <c r="AC35" s="10">
        <f t="shared" si="0"/>
        <v>5.7500000000000009E-2</v>
      </c>
      <c r="AD35" s="11">
        <f t="shared" si="2"/>
        <v>4.8</v>
      </c>
      <c r="AE35" s="12">
        <v>0.52575769628461599</v>
      </c>
      <c r="AF35" s="12">
        <v>0.36764228812560501</v>
      </c>
      <c r="AG35" s="12">
        <v>6.8794019232147097</v>
      </c>
      <c r="AH35" s="12">
        <v>23.281153157820601</v>
      </c>
      <c r="AI35" s="12">
        <v>7.2878489635485197E-2</v>
      </c>
      <c r="AJ35" s="12">
        <v>1.78881154856922</v>
      </c>
      <c r="AK35" s="12">
        <v>2.2869067651482098</v>
      </c>
      <c r="AL35" s="12">
        <v>3.43811424490183</v>
      </c>
      <c r="AM35" s="12">
        <v>0.380973560339887</v>
      </c>
      <c r="AN35" s="12">
        <v>3.7772999999999999</v>
      </c>
      <c r="AO35" s="12">
        <v>133.45407174771901</v>
      </c>
    </row>
    <row r="36" spans="1:44" x14ac:dyDescent="0.2">
      <c r="A36" s="5">
        <v>92</v>
      </c>
      <c r="B36" s="16">
        <v>9855.6</v>
      </c>
      <c r="C36" s="17">
        <v>2.81</v>
      </c>
      <c r="D36" s="10">
        <v>0.24</v>
      </c>
      <c r="E36" s="10">
        <v>7.4999999999999997E-3</v>
      </c>
      <c r="F36" s="10">
        <v>5.5E-2</v>
      </c>
      <c r="G36" s="10">
        <v>7.2499999999999995E-2</v>
      </c>
      <c r="H36" s="10">
        <v>3.2500000000000001E-2</v>
      </c>
      <c r="I36" s="10">
        <v>2.5000000000000001E-3</v>
      </c>
      <c r="J36" s="10">
        <v>0.51249999999999996</v>
      </c>
      <c r="K36" s="10">
        <v>0</v>
      </c>
      <c r="L36" s="10">
        <v>0</v>
      </c>
      <c r="M36" s="10">
        <v>2.5000000000000001E-3</v>
      </c>
      <c r="N36" s="10">
        <v>1.7500000000000002E-2</v>
      </c>
      <c r="O36" s="10">
        <v>1.4999999999999999E-2</v>
      </c>
      <c r="P36" s="10">
        <v>0</v>
      </c>
      <c r="Q36" s="10">
        <v>2.7500000000000004E-2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1.5000000000000001E-2</v>
      </c>
      <c r="X36" s="10">
        <v>0</v>
      </c>
      <c r="Y36" s="10">
        <v>0</v>
      </c>
      <c r="Z36" s="10">
        <v>0.9574999999999998</v>
      </c>
      <c r="AA36" s="10">
        <v>0.92249999999999988</v>
      </c>
      <c r="AB36" s="10">
        <v>3.5000000000000003E-2</v>
      </c>
      <c r="AC36" s="10">
        <f t="shared" si="0"/>
        <v>4.2500000000000003E-2</v>
      </c>
      <c r="AD36" s="11">
        <f t="shared" si="2"/>
        <v>26.357142857142851</v>
      </c>
      <c r="AE36" s="12">
        <v>0.58485822859682701</v>
      </c>
      <c r="AF36" s="12">
        <v>5.5185683583395997E-2</v>
      </c>
      <c r="AG36" s="12">
        <v>6.5067682109136804</v>
      </c>
      <c r="AH36" s="12">
        <v>22.359034598993102</v>
      </c>
      <c r="AI36" s="12">
        <v>2.77122704820555E-2</v>
      </c>
      <c r="AJ36" s="12">
        <v>1.8175313670011599</v>
      </c>
      <c r="AK36" s="12">
        <v>2.2655696053200098</v>
      </c>
      <c r="AL36" s="12">
        <v>2.9225208170514501</v>
      </c>
      <c r="AM36" s="12">
        <v>0.34713902524057</v>
      </c>
      <c r="AN36" s="12">
        <v>2.90892844427737</v>
      </c>
      <c r="AO36" s="12">
        <v>55.393146861289203</v>
      </c>
    </row>
    <row r="37" spans="1:44" x14ac:dyDescent="0.2">
      <c r="A37" s="5">
        <v>93</v>
      </c>
      <c r="B37" s="16">
        <v>9625.7999999999993</v>
      </c>
      <c r="C37" s="17">
        <v>0.94</v>
      </c>
      <c r="D37" s="10">
        <v>0.1770771144278605</v>
      </c>
      <c r="E37" s="10">
        <v>7.4751243781094497E-3</v>
      </c>
      <c r="F37" s="10">
        <v>4.7412935323383046E-2</v>
      </c>
      <c r="G37" s="10">
        <v>5.9838308457711403E-2</v>
      </c>
      <c r="H37" s="10">
        <v>3.23880597014925E-2</v>
      </c>
      <c r="I37" s="10">
        <v>0</v>
      </c>
      <c r="J37" s="10">
        <v>0.47379353233830801</v>
      </c>
      <c r="K37" s="10">
        <v>0</v>
      </c>
      <c r="L37" s="10">
        <v>9.9738805970149003E-2</v>
      </c>
      <c r="M37" s="10">
        <v>0</v>
      </c>
      <c r="N37" s="10">
        <v>7.4875621890547247E-3</v>
      </c>
      <c r="O37" s="10">
        <v>0</v>
      </c>
      <c r="P37" s="10">
        <v>0</v>
      </c>
      <c r="Q37" s="10">
        <v>9.2288557213930353E-2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2.5000000000000001E-3</v>
      </c>
      <c r="Y37" s="10">
        <v>0</v>
      </c>
      <c r="Z37" s="10">
        <v>0.9052114427860688</v>
      </c>
      <c r="AA37" s="10">
        <v>0.89772388059701402</v>
      </c>
      <c r="AB37" s="10">
        <v>7.4875621890547195E-3</v>
      </c>
      <c r="AC37" s="10">
        <f t="shared" si="0"/>
        <v>9.4788557213930355E-2</v>
      </c>
      <c r="AD37" s="11">
        <f t="shared" si="2"/>
        <v>119.8953488372093</v>
      </c>
      <c r="AE37" s="12">
        <v>0.50498295768486001</v>
      </c>
      <c r="AF37" s="12">
        <v>0.230684225556368</v>
      </c>
      <c r="AG37" s="12">
        <v>7.6383901414898698</v>
      </c>
      <c r="AH37" s="12">
        <v>20.8804592422367</v>
      </c>
      <c r="AI37" s="12">
        <v>4.2749276975298602E-2</v>
      </c>
      <c r="AJ37" s="12">
        <v>2.8415604982893301</v>
      </c>
      <c r="AK37" s="12">
        <v>2.41716712758073</v>
      </c>
      <c r="AL37" s="12">
        <v>4.6489837712519604</v>
      </c>
      <c r="AM37" s="12">
        <v>0.35174258743771503</v>
      </c>
      <c r="AN37" s="12">
        <v>3.3187901479252702</v>
      </c>
      <c r="AO37" s="12">
        <v>71.516635825597106</v>
      </c>
    </row>
  </sheetData>
  <mergeCells count="9">
    <mergeCell ref="Z1:AD1"/>
    <mergeCell ref="AE1:AO1"/>
    <mergeCell ref="AP1:AR1"/>
    <mergeCell ref="A1:A2"/>
    <mergeCell ref="B1:B2"/>
    <mergeCell ref="C1:C2"/>
    <mergeCell ref="D1:K1"/>
    <mergeCell ref="L1:P1"/>
    <mergeCell ref="Q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2020-04-08T21:19:51Z</dcterms:created>
  <dcterms:modified xsi:type="dcterms:W3CDTF">2020-04-08T21:20:37Z</dcterms:modified>
</cp:coreProperties>
</file>